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backupFile="1"/>
  <mc:AlternateContent xmlns:mc="http://schemas.openxmlformats.org/markup-compatibility/2006">
    <mc:Choice Requires="x15">
      <x15ac:absPath xmlns:x15ac="http://schemas.microsoft.com/office/spreadsheetml/2010/11/ac" url="https://lukocp1.sharepoint.com/sites/susport/Zajednicki dokumenti/Procurements/SUS123_MDC V2/"/>
    </mc:Choice>
  </mc:AlternateContent>
  <xr:revisionPtr revIDLastSave="4" documentId="13_ncr:4000b_{2A7266A8-3090-4F4F-BFBE-B9495A9B87E5}" xr6:coauthVersionLast="47" xr6:coauthVersionMax="47" xr10:uidLastSave="{B94350A5-D0CE-4E9E-9F25-BF2F5DC3A4AF}"/>
  <bookViews>
    <workbookView xWindow="28680" yWindow="-120" windowWidth="16440" windowHeight="28590" tabRatio="500" xr2:uid="{00000000-000D-0000-FFFF-FFFF00000000}"/>
  </bookViews>
  <sheets>
    <sheet name="Sheet1" sheetId="1" r:id="rId1"/>
  </sheets>
  <definedNames>
    <definedName name="_xlnm.Print_Area" localSheetId="0">Sheet1!$A$3:$I$83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1" i="1" l="1"/>
  <c r="I75" i="1" l="1"/>
  <c r="I73" i="1"/>
  <c r="I77" i="1"/>
  <c r="I21" i="1"/>
  <c r="I22" i="1"/>
  <c r="I23" i="1"/>
  <c r="I25" i="1"/>
  <c r="I20" i="1" s="1"/>
  <c r="I26" i="1"/>
  <c r="I27" i="1"/>
  <c r="I24" i="1"/>
  <c r="I28" i="1"/>
  <c r="I29" i="1"/>
  <c r="I30" i="1"/>
  <c r="I31" i="1"/>
  <c r="I32" i="1"/>
  <c r="I33" i="1"/>
  <c r="I34" i="1"/>
  <c r="I35" i="1"/>
  <c r="I36" i="1"/>
  <c r="I37" i="1"/>
  <c r="I38" i="1"/>
  <c r="I39" i="1"/>
  <c r="I40" i="1"/>
  <c r="I41" i="1"/>
  <c r="I42" i="1"/>
  <c r="I44" i="1"/>
  <c r="I43" i="1" s="1"/>
  <c r="I45" i="1"/>
  <c r="I46" i="1"/>
  <c r="I48" i="1"/>
  <c r="I49" i="1"/>
  <c r="I47" i="1" s="1"/>
  <c r="I19" i="1" s="1"/>
  <c r="I50" i="1"/>
  <c r="I52" i="1"/>
  <c r="I53" i="1"/>
  <c r="I54" i="1"/>
  <c r="I56" i="1"/>
  <c r="I55" i="1" s="1"/>
  <c r="I57" i="1"/>
  <c r="I58" i="1"/>
  <c r="I59" i="1"/>
  <c r="I60" i="1"/>
  <c r="I61" i="1"/>
  <c r="I62" i="1"/>
  <c r="I63" i="1"/>
  <c r="I64" i="1"/>
  <c r="I65" i="1"/>
  <c r="I66" i="1"/>
  <c r="I67" i="1"/>
  <c r="I69" i="1"/>
  <c r="I68" i="1" s="1"/>
  <c r="I71" i="1"/>
  <c r="I79" i="1" l="1"/>
  <c r="I82" i="1" l="1"/>
  <c r="I8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19" authorId="0" shapeId="0" xr:uid="{00000000-0006-0000-0000-000001000000}">
      <text>
        <r>
          <rPr>
            <sz val="11"/>
            <color indexed="8"/>
            <rFont val="Tahoma"/>
            <family val="2"/>
            <charset val="238"/>
          </rPr>
          <t>Darko Plećaš:
Polje se ne popunjava.
Predstavlja ukupnu cijenu  kategorije OPREMA.</t>
        </r>
      </text>
    </comment>
    <comment ref="I55" authorId="0" shapeId="0" xr:uid="{00000000-0006-0000-0000-000002000000}">
      <text>
        <r>
          <rPr>
            <sz val="11"/>
            <color indexed="8"/>
            <rFont val="Tahoma"/>
            <family val="2"/>
            <charset val="238"/>
          </rPr>
          <t>Darko Plećaš:
Polje se ne popunjava.
Predstavlja ukupnu cijenu  kategorije USLUGE INSTALACIJE.</t>
        </r>
      </text>
    </comment>
    <comment ref="I68" authorId="0" shapeId="0" xr:uid="{00000000-0006-0000-0000-000003000000}">
      <text>
        <r>
          <rPr>
            <sz val="11"/>
            <color indexed="8"/>
            <rFont val="Tahoma"/>
            <family val="2"/>
            <charset val="238"/>
          </rPr>
          <t>Darko Plećaš:
Polje se ne popunjava.
Predstavlja ukupnu cijenu  kategorije.</t>
        </r>
      </text>
    </comment>
    <comment ref="I69" authorId="0" shapeId="0" xr:uid="{00000000-0006-0000-0000-000004000000}">
      <text>
        <r>
          <rPr>
            <sz val="11"/>
            <color indexed="8"/>
            <rFont val="Tahoma"/>
            <family val="2"/>
            <charset val="238"/>
          </rPr>
          <t xml:space="preserve">Darko Plećaš:
Polje se ne popunjava.
Predstavlja ukupnu cijenu kategorije.
</t>
        </r>
      </text>
    </comment>
  </commentList>
</comments>
</file>

<file path=xl/sharedStrings.xml><?xml version="1.0" encoding="utf-8"?>
<sst xmlns="http://schemas.openxmlformats.org/spreadsheetml/2006/main" count="237" uniqueCount="157">
  <si>
    <r>
      <rPr>
        <sz val="11"/>
        <color indexed="8"/>
        <rFont val="Times New Roman"/>
        <family val="1"/>
        <charset val="238"/>
      </rPr>
      <t xml:space="preserve">REPUBLIKA HRVATSKA
Lučka uprava Ploče
</t>
    </r>
    <r>
      <rPr>
        <sz val="11"/>
        <color indexed="8"/>
        <rFont val="Times New Roman"/>
        <family val="1"/>
        <charset val="238"/>
      </rPr>
      <t>Glavna cesta 2,
20340 Ploče, Hrvatska
OIB: 98749709951</t>
    </r>
  </si>
  <si>
    <t>TROŠKOVNIK</t>
  </si>
  <si>
    <t xml:space="preserve">Nabava distributivno zaštitnih serverskih ormara za potrebe smještaja ICT opreme
s efikasnim sustavom hlađenja i distribucije energija s zaštitom od požara, vode, prašine, dima i neovlaštenog ulaza </t>
  </si>
  <si>
    <t>Podaci o naručitelju:</t>
  </si>
  <si>
    <t>Lučka uprava Ploče, 
Trg kralja Tomislava 21,
20340 Ploče, 
OIB: 98749709951</t>
  </si>
  <si>
    <t>Predmet nabave:</t>
  </si>
  <si>
    <t>Nabava distributivno zaštitnih serverskih ormara za potrebe smještaja ICT opreme s efikasnim sustavom hlađenja i distribucije energija s zaštitom od požara, vode, prašine, dima i neovlaštenog ulaza u sklopu radnog paketa WP4 projekta SUSTPORT</t>
  </si>
  <si>
    <t>Evidencijski broj:</t>
  </si>
  <si>
    <t>SUS1/23</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</si>
  <si>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</si>
  <si>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NAPOMENA:</t>
  </si>
  <si>
    <t>R. br.</t>
  </si>
  <si>
    <t>Naziv i opis
Artikla/Usluga</t>
  </si>
  <si>
    <t>Jednakovrijedan 
Artikl/Usluga</t>
  </si>
  <si>
    <t>Količina</t>
  </si>
  <si>
    <t>JM</t>
  </si>
  <si>
    <t>6 = 3 x 5</t>
  </si>
  <si>
    <t>Oprema</t>
  </si>
  <si>
    <t>A.</t>
  </si>
  <si>
    <t>Komunikacijsko serverski ormari</t>
  </si>
  <si>
    <t>A.1.</t>
  </si>
  <si>
    <t>VX IT ormar ŠVD 800x2000x1000, 42U, standard, IP55</t>
  </si>
  <si>
    <t>KOM</t>
  </si>
  <si>
    <t>A.2.</t>
  </si>
  <si>
    <t>VX IT Set za izjednačavanje potencijala - osnovni</t>
  </si>
  <si>
    <t>KPL</t>
  </si>
  <si>
    <t>A.3.</t>
  </si>
  <si>
    <t>VX IT unutarnja pokrivna ploča 800×2000, za 19" standard</t>
  </si>
  <si>
    <t>A.4.</t>
  </si>
  <si>
    <t>VX-IT Magnetski pokrov</t>
  </si>
  <si>
    <t>A.5.</t>
  </si>
  <si>
    <t>IT Kabelski nosač 6U, pak=14</t>
  </si>
  <si>
    <t>PAK</t>
  </si>
  <si>
    <t>A.6.</t>
  </si>
  <si>
    <t>19" Panel-držač kabela 1U, 43×105mm, RAL9005</t>
  </si>
  <si>
    <t>A.7.</t>
  </si>
  <si>
    <t>IT Kabelski prsten 125×65, pak=10</t>
  </si>
  <si>
    <t>A.8.</t>
  </si>
  <si>
    <t>VX IT vertikalni set za uzemljenje 1745mm</t>
  </si>
  <si>
    <t>A.9.</t>
  </si>
  <si>
    <t>Dodatne priključnice za VX IT vertikalni set za uzemljenje, pak=10</t>
  </si>
  <si>
    <t>A.10.</t>
  </si>
  <si>
    <t>VX ULAZ KABELA 800, SEKCIJA CENTR. PAK=2</t>
  </si>
  <si>
    <t>A.11.</t>
  </si>
  <si>
    <t>VX ULAZ KABELA 800, SEKCIJA STRAŽ. PAK=2</t>
  </si>
  <si>
    <t>A.12.</t>
  </si>
  <si>
    <t>VX PODNOŽJE 800x100, PREDNJE /STRAŽNJE, PAK=2</t>
  </si>
  <si>
    <t>A.13.</t>
  </si>
  <si>
    <t>VX BOČNE STRANICE PODNOŽJA 100x1000, PAK=2</t>
  </si>
  <si>
    <t>A.14.</t>
  </si>
  <si>
    <t>Podesive nožice, pak=4, 18-43 mm</t>
  </si>
  <si>
    <t>A.15.</t>
  </si>
  <si>
    <t>VX ADAPTER BAZE/KOTAČA/NIVELATORA, PAK=4</t>
  </si>
  <si>
    <t>A.16.</t>
  </si>
  <si>
    <t>VX BOČNE STRANE 2000x1000, pak=2</t>
  </si>
  <si>
    <t>A.17.</t>
  </si>
  <si>
    <t>VX ŠARNIRI ZA BOČNE STRANE, PAK=6</t>
  </si>
  <si>
    <t>A.18.</t>
  </si>
  <si>
    <t>Vijak M5×16, pak=50</t>
  </si>
  <si>
    <t>A.19.</t>
  </si>
  <si>
    <t>Kavezna matica M5, pak=50</t>
  </si>
  <si>
    <t>A.20.</t>
  </si>
  <si>
    <t>19" Slijepi panel 3U (3× 1U), RAL 9005, pak= 9U (3× 3U)</t>
  </si>
  <si>
    <t>A.21.</t>
  </si>
  <si>
    <t>VX-IT Krovni nosač kabelske trase, pak=2</t>
  </si>
  <si>
    <t>A.22.</t>
  </si>
  <si>
    <t>DK kit za brtvljenje kablovskih prolaza, za TS-IT/VX-IT i LCP</t>
  </si>
  <si>
    <t>B.</t>
  </si>
  <si>
    <t>B.1.</t>
  </si>
  <si>
    <t>IT Blue e+ paket, bočna klima 3kW + IoT interface</t>
  </si>
  <si>
    <t>B.2.</t>
  </si>
  <si>
    <t>Zračni kanal za 3312.810 IT Blue e+ bočnu klimu 3kW</t>
  </si>
  <si>
    <t>B.3.</t>
  </si>
  <si>
    <t>Izrez za IT Blue e+ paket, bočna klima 3kW + IoT interface</t>
  </si>
  <si>
    <t>USLUGE MOD CENTRA - Izrez za 3312.810</t>
  </si>
  <si>
    <t>C.</t>
  </si>
  <si>
    <t>C.1.</t>
  </si>
  <si>
    <t>PDU Basic 16A/1-f, CEE, 24×C13 + 4×C19</t>
  </si>
  <si>
    <t>C.2.</t>
  </si>
  <si>
    <t>CMC III Procesna jedinica</t>
  </si>
  <si>
    <t>C.3.</t>
  </si>
  <si>
    <t>CMC III Napajanje</t>
  </si>
  <si>
    <t>C.4.</t>
  </si>
  <si>
    <t>CMC III Montažna jedinica 1U RAL9005</t>
  </si>
  <si>
    <t>C.5.</t>
  </si>
  <si>
    <t>CMC III Priključni kabel C13/C14</t>
  </si>
  <si>
    <t>C.6.</t>
  </si>
  <si>
    <t>CMC III Temperaturni senzor</t>
  </si>
  <si>
    <t>C.7.</t>
  </si>
  <si>
    <t>CMC III Spojni kabel RJ 45, 1.5m</t>
  </si>
  <si>
    <t>D.</t>
  </si>
  <si>
    <t>DETEKCIJA I GAŠENJE POŽARA</t>
  </si>
  <si>
    <t>D.1.</t>
  </si>
  <si>
    <t>DET-AC III Master</t>
  </si>
  <si>
    <t>D.2.</t>
  </si>
  <si>
    <t>DET-AC III Slave</t>
  </si>
  <si>
    <t>D.3.</t>
  </si>
  <si>
    <t>CMC III CAN-Bus senzorska jedinica</t>
  </si>
  <si>
    <t>D.4.</t>
  </si>
  <si>
    <t>CMC III Spojni kabel 1m, pak=2</t>
  </si>
  <si>
    <t>D.5.</t>
  </si>
  <si>
    <t>IT klizne šine 19 ", dubinski prilagodljive, pak=2</t>
  </si>
  <si>
    <t>D.6.</t>
  </si>
  <si>
    <t>DET-AC Plus Set cijevi</t>
  </si>
  <si>
    <t>D.7.</t>
  </si>
  <si>
    <t>CMC III pristupni senzor VX</t>
  </si>
  <si>
    <t>D.8.</t>
  </si>
  <si>
    <t>CMC III Spojni kabel RJ 45, 1m</t>
  </si>
  <si>
    <t>E.</t>
  </si>
  <si>
    <t>UPS</t>
  </si>
  <si>
    <t>E.1.</t>
  </si>
  <si>
    <t>UPS 3000VA/3000W B</t>
  </si>
  <si>
    <t>UPS ABB PowerValue 11 RT  G2 3000VA/3000W B</t>
  </si>
  <si>
    <t>E.2.</t>
  </si>
  <si>
    <t>Komplet za montažu UPS jedinica</t>
  </si>
  <si>
    <t>Rack Mounting Kit ABB PowerValue RT G2 1-3 kVA</t>
  </si>
  <si>
    <t>E.3.</t>
  </si>
  <si>
    <t>Mrežno komunikacijska kartica/modul</t>
  </si>
  <si>
    <t>Mini Winpower SNMP Card</t>
  </si>
  <si>
    <t>F.1.</t>
  </si>
  <si>
    <t>Usluge radova i instalacije</t>
  </si>
  <si>
    <t>Demontaža postojeće opreme</t>
  </si>
  <si>
    <t>Demontaža postojećih ormara, demontaža postojeće i montirane opreme.
Aktivna i pasivna oprema.</t>
  </si>
  <si>
    <t>Elektroinstalacije</t>
  </si>
  <si>
    <t>Kom</t>
  </si>
  <si>
    <t>F.2.</t>
  </si>
  <si>
    <t>Sustav senzora i upravljanja</t>
  </si>
  <si>
    <t>F.3.</t>
  </si>
  <si>
    <t>Detekcija i gašenje požara</t>
  </si>
  <si>
    <t>F.4.</t>
  </si>
  <si>
    <t>Instalacija sustava za detekciju i gašenje požara unutar racka:
- postavljanje, spajanje, konfiguracija i puštanje u rad
- uslugu instalacije vrši osoba certificirane od strane proizvođača opreme</t>
  </si>
  <si>
    <t>Dokumentacija</t>
  </si>
  <si>
    <t>F.5.</t>
  </si>
  <si>
    <t>Izrada potrebne dokumentacije završinh radova</t>
  </si>
  <si>
    <r>
      <t>CIJENA PONUDE</t>
    </r>
    <r>
      <rPr>
        <sz val="11"/>
        <color indexed="8"/>
        <rFont val="Arial"/>
        <family val="2"/>
        <charset val="238"/>
      </rPr>
      <t>,</t>
    </r>
  </si>
  <si>
    <t>EUR bez PDV:</t>
  </si>
  <si>
    <r>
      <t>PDV, 25%</t>
    </r>
    <r>
      <rPr>
        <sz val="11"/>
        <color indexed="8"/>
        <rFont val="Arial"/>
        <family val="2"/>
        <charset val="238"/>
      </rPr>
      <t>:</t>
    </r>
  </si>
  <si>
    <t>CIJENA PONUDE,</t>
  </si>
  <si>
    <r>
      <t>EUR s PDV</t>
    </r>
    <r>
      <rPr>
        <sz val="11"/>
        <color indexed="8"/>
        <rFont val="Arial"/>
        <family val="2"/>
        <charset val="238"/>
      </rPr>
      <t>:</t>
    </r>
  </si>
  <si>
    <t xml:space="preserve"> </t>
  </si>
  <si>
    <t>UPRAVLJANJE, kontrolni sustav</t>
  </si>
  <si>
    <t>Procesna jedinica kontrolnog sustava</t>
  </si>
  <si>
    <t>Napajanje kontrolnog sustava</t>
  </si>
  <si>
    <t>Montažna jedinica 1U RAL9005</t>
  </si>
  <si>
    <t>Priključni kabel C13/C14</t>
  </si>
  <si>
    <t>Temperaturni senzor kontrolnog sustava</t>
  </si>
  <si>
    <t>Spojni kabel RJ 45, 1.5m</t>
  </si>
  <si>
    <t>Spojni kabel 1m, pak=2</t>
  </si>
  <si>
    <t>CAN-Bus senzorska jedinica za potrebe kontrolnog sustava</t>
  </si>
  <si>
    <t>Pristupni senzor VX</t>
  </si>
  <si>
    <t>Spojni kabel RJ 45, 1m</t>
  </si>
  <si>
    <t>Elektroinstalacije:
- postavljanje i instalacija rack ormara sa pripadajućom opremom
- postavljanje, instalacija, podešavanje i puštanje u rad klimatizacijskog sustava
- postavljanje, instalacija, podešavanje i puštanje u rad UPS sustava</t>
  </si>
  <si>
    <t>Instalacija sustava senzora i upravljanja:
- postavljanje, spajanje, konfiguracija i puštanje u rad
- uslugu instalacije vrši osoba certificirane od strane proizvođača opreme</t>
  </si>
  <si>
    <t>Projekt SUSPORT („SUSTAINABLE PORTS“) je financiran iz programa INTERREG Italija-Hrvatska. Nositelj projekta je PORT NETWORK AUTHORITY OF THE EASTERN ADRIATIC SEA (AUTORITÀ DI SISTEMA PORTUALE DEL MARE ADRIATICO ORIENTALE) iz Trsta, dok je Lučka uprava Ploče projektni partner. 
Glavni cilj projekta je povećanje ekološke održivosti i energetske učinkovitosti luka na programskom području kroz povećanu institucionalnu suradnju kako bi se stvorila osnova za koordinirano i trajno upravljanje u kontekstu održivosti lučkog okoliša i energetske učinkovitosti na prekograničnoj razini.
Luke programskog područja moći će razmjenjivati najbolje prakse i razvijati zajedničke metodologije za održivost okoliša i energetsku učinkovitost, koje će se testirati u pilot aktivnostima projekta.
Tražena usluga i radovi obuhvaća usluge, radove i opremu u sklopu radnog paketa WP4.</t>
  </si>
  <si>
    <t>Klimatizacijski sustav</t>
  </si>
  <si>
    <r>
      <t xml:space="preserve">Jedinična cijena
</t>
    </r>
    <r>
      <rPr>
        <sz val="11"/>
        <color indexed="8"/>
        <rFont val="Arial"/>
        <family val="2"/>
        <charset val="238"/>
      </rPr>
      <t>(EUR bez PDV)</t>
    </r>
  </si>
  <si>
    <r>
      <t xml:space="preserve">Ukupna cijena stavke
</t>
    </r>
    <r>
      <rPr>
        <sz val="11"/>
        <color indexed="8"/>
        <rFont val="Arial"/>
        <family val="2"/>
        <charset val="238"/>
      </rPr>
      <t>(EUR bez PDV)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</si>
</sst>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indexed="8"/>
      <name val="Calibri"/>
      <charset val="238"/>
    </font>
    <font>
      <sz val="11"/>
      <color indexed="8"/>
      <name val="Calibri"/>
      <family val="2"/>
      <charset val="238"/>
    </font>
    <font>
      <b/>
      <sz val="8"/>
      <color indexed="8"/>
      <name val="Arial"/>
      <family val="2"/>
      <charset val="238"/>
    </font>
    <font>
      <sz val="8"/>
      <color indexed="8"/>
      <name val="Arial"/>
      <family val="2"/>
      <charset val="238"/>
    </font>
    <font>
      <sz val="9"/>
      <color indexed="8"/>
      <name val="Arial"/>
      <family val="2"/>
      <charset val="238"/>
    </font>
    <font>
      <b/>
      <u/>
      <sz val="10"/>
      <color indexed="8"/>
      <name val="Arial"/>
      <family val="2"/>
      <charset val="238"/>
    </font>
    <font>
      <b/>
      <sz val="9"/>
      <color indexed="8"/>
      <name val="Arial"/>
      <family val="2"/>
      <charset val="238"/>
    </font>
    <font>
      <sz val="10"/>
      <color indexed="8"/>
      <name val="Calibri"/>
      <family val="2"/>
      <charset val="238"/>
    </font>
    <font>
      <b/>
      <sz val="10"/>
      <color indexed="8"/>
      <name val="Calibri"/>
      <family val="2"/>
      <charset val="238"/>
    </font>
    <font>
      <b/>
      <sz val="16"/>
      <color indexed="8"/>
      <name val="Calibri"/>
      <family val="2"/>
      <charset val="238"/>
    </font>
    <font>
      <sz val="8"/>
      <color indexed="8"/>
      <name val="Times New Roman"/>
      <family val="1"/>
      <charset val="238"/>
    </font>
    <font>
      <sz val="10"/>
      <color indexed="8"/>
      <name val="Times New Roman"/>
      <family val="1"/>
      <charset val="238"/>
    </font>
    <font>
      <b/>
      <sz val="11"/>
      <color indexed="8"/>
      <name val="Arial"/>
      <family val="2"/>
      <charset val="238"/>
    </font>
    <font>
      <sz val="11"/>
      <color indexed="8"/>
      <name val="Arial"/>
      <family val="2"/>
      <charset val="238"/>
    </font>
    <font>
      <sz val="11"/>
      <color indexed="8"/>
      <name val="Times New Roman"/>
      <family val="1"/>
      <charset val="238"/>
    </font>
    <font>
      <sz val="11"/>
      <color indexed="8"/>
      <name val="Tahoma"/>
      <family val="2"/>
      <charset val="238"/>
    </font>
    <font>
      <sz val="11"/>
      <color indexed="8"/>
      <name val="Calibri"/>
      <family val="2"/>
      <charset val="238"/>
    </font>
    <font>
      <sz val="8"/>
      <color indexed="8"/>
      <name val="Arial"/>
      <family val="2"/>
      <charset val="238"/>
    </font>
    <font>
      <b/>
      <sz val="8"/>
      <color indexed="8"/>
      <name val="Arial"/>
      <family val="2"/>
      <charset val="238"/>
    </font>
    <font>
      <sz val="9"/>
      <color indexed="8"/>
      <name val="Arial"/>
      <family val="2"/>
      <charset val="238"/>
    </font>
  </fonts>
  <fills count="6">
    <fill>
      <patternFill patternType="none"/>
    </fill>
    <fill>
      <patternFill patternType="gray125"/>
    </fill>
    <fill>
      <patternFill patternType="solid">
        <fgColor indexed="65"/>
        <bgColor indexed="64"/>
      </patternFill>
    </fill>
    <fill>
      <patternFill patternType="solid">
        <fgColor indexed="21"/>
        <bgColor indexed="64"/>
      </patternFill>
    </fill>
    <fill>
      <patternFill patternType="solid">
        <fgColor indexed="14"/>
        <bgColor indexed="64"/>
      </patternFill>
    </fill>
    <fill>
      <patternFill patternType="solid">
        <fgColor indexed="40"/>
        <bgColor indexed="64"/>
      </patternFill>
    </fill>
  </fills>
  <borders count="15">
    <border>
      <left/>
      <right/>
      <top/>
      <bottom/>
      <diagonal/>
    </border>
    <border>
      <left style="thin">
        <color indexed="14"/>
      </left>
      <right style="thin">
        <color indexed="14"/>
      </right>
      <top style="thin">
        <color indexed="14"/>
      </top>
      <bottom style="thin">
        <color indexed="14"/>
      </bottom>
      <diagonal/>
    </border>
    <border>
      <left style="thin">
        <color indexed="14"/>
      </left>
      <right style="thin">
        <color indexed="14"/>
      </right>
      <top style="thin">
        <color indexed="14"/>
      </top>
      <bottom/>
      <diagonal/>
    </border>
    <border>
      <left/>
      <right/>
      <top/>
      <bottom style="thin">
        <color indexed="14"/>
      </bottom>
      <diagonal/>
    </border>
    <border>
      <left style="thin">
        <color indexed="14"/>
      </left>
      <right/>
      <top style="thin">
        <color indexed="14"/>
      </top>
      <bottom style="thin">
        <color indexed="14"/>
      </bottom>
      <diagonal/>
    </border>
    <border>
      <left/>
      <right style="thin">
        <color indexed="14"/>
      </right>
      <top style="thin">
        <color indexed="14"/>
      </top>
      <bottom style="thin">
        <color indexed="14"/>
      </bottom>
      <diagonal/>
    </border>
    <border>
      <left/>
      <right/>
      <top style="thin">
        <color indexed="14"/>
      </top>
      <bottom style="thin">
        <color indexed="14"/>
      </bottom>
      <diagonal/>
    </border>
    <border>
      <left style="thin">
        <color indexed="14"/>
      </left>
      <right/>
      <top style="thin">
        <color indexed="14"/>
      </top>
      <bottom/>
      <diagonal/>
    </border>
    <border>
      <left/>
      <right/>
      <top style="thin">
        <color indexed="14"/>
      </top>
      <bottom/>
      <diagonal/>
    </border>
    <border>
      <left/>
      <right style="thin">
        <color indexed="14"/>
      </right>
      <top style="thin">
        <color indexed="14"/>
      </top>
      <bottom/>
      <diagonal/>
    </border>
    <border>
      <left style="thin">
        <color indexed="14"/>
      </left>
      <right/>
      <top/>
      <bottom/>
      <diagonal/>
    </border>
    <border>
      <left/>
      <right style="thin">
        <color indexed="14"/>
      </right>
      <top/>
      <bottom/>
      <diagonal/>
    </border>
    <border>
      <left style="thin">
        <color indexed="14"/>
      </left>
      <right/>
      <top/>
      <bottom style="thin">
        <color indexed="14"/>
      </bottom>
      <diagonal/>
    </border>
    <border>
      <left/>
      <right style="thin">
        <color indexed="14"/>
      </right>
      <top/>
      <bottom style="thin">
        <color indexed="14"/>
      </bottom>
      <diagonal/>
    </border>
    <border>
      <left style="thin">
        <color indexed="14"/>
      </left>
      <right style="thin">
        <color indexed="14"/>
      </right>
      <top/>
      <bottom style="thin">
        <color indexed="14"/>
      </bottom>
      <diagonal/>
    </border>
  </borders>
  <cellStyleXfs count="4">
    <xf numFmtId="0" fontId="0" fillId="0" borderId="0"/>
    <xf numFmtId="0" fontId="3" fillId="0" borderId="0">
      <alignment horizontal="left" vertical="top"/>
    </xf>
    <xf numFmtId="0" fontId="3" fillId="0" borderId="0">
      <alignment horizontal="center" vertical="top"/>
    </xf>
    <xf numFmtId="0" fontId="3" fillId="0" borderId="0">
      <alignment horizontal="center" vertical="top"/>
    </xf>
  </cellStyleXfs>
  <cellXfs count="72">
    <xf numFmtId="0" fontId="1" fillId="0" borderId="0" xfId="0" applyFont="1"/>
    <xf numFmtId="0" fontId="1" fillId="2" borderId="0" xfId="0" applyFont="1" applyFill="1"/>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4" fontId="6" fillId="5" borderId="1" xfId="0" applyNumberFormat="1" applyFont="1" applyFill="1" applyBorder="1" applyAlignment="1">
      <alignment horizontal="right" vertical="center" wrapText="1" indent="2"/>
    </xf>
    <xf numFmtId="0" fontId="2" fillId="5" borderId="1" xfId="0" applyFont="1" applyFill="1" applyBorder="1" applyAlignment="1">
      <alignment horizontal="center" vertical="center" wrapText="1"/>
    </xf>
    <xf numFmtId="4" fontId="12" fillId="4" borderId="2" xfId="0" applyNumberFormat="1" applyFont="1" applyFill="1" applyBorder="1" applyAlignment="1">
      <alignment horizontal="center" vertical="center" wrapText="1"/>
    </xf>
    <xf numFmtId="4" fontId="2" fillId="3" borderId="2"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0" fillId="2" borderId="0" xfId="0" applyFill="1"/>
    <xf numFmtId="4" fontId="17" fillId="3" borderId="1" xfId="0" applyNumberFormat="1" applyFont="1" applyFill="1" applyBorder="1" applyAlignment="1">
      <alignment horizontal="center" vertical="center" wrapText="1"/>
    </xf>
    <xf numFmtId="4" fontId="16" fillId="2" borderId="0" xfId="0" applyNumberFormat="1" applyFont="1" applyFill="1"/>
    <xf numFmtId="2" fontId="18" fillId="3"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2" fillId="3" borderId="7" xfId="0" applyFont="1" applyFill="1" applyBorder="1" applyAlignment="1">
      <alignment horizontal="right" vertical="center" wrapText="1"/>
    </xf>
    <xf numFmtId="0" fontId="2" fillId="3" borderId="8" xfId="0" applyFont="1" applyFill="1" applyBorder="1" applyAlignment="1">
      <alignment horizontal="right" vertical="center" wrapText="1"/>
    </xf>
    <xf numFmtId="0" fontId="2" fillId="3" borderId="9" xfId="0" applyFont="1" applyFill="1" applyBorder="1" applyAlignment="1">
      <alignment horizontal="right" vertical="center" wrapText="1"/>
    </xf>
    <xf numFmtId="4" fontId="6" fillId="5" borderId="1" xfId="0" applyNumberFormat="1" applyFont="1" applyFill="1" applyBorder="1" applyAlignment="1">
      <alignment horizontal="right" vertical="center" wrapText="1" indent="2"/>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3" fillId="3" borderId="12" xfId="0" applyFont="1" applyFill="1" applyBorder="1" applyAlignment="1">
      <alignment horizontal="right" vertical="center" wrapText="1"/>
    </xf>
    <xf numFmtId="0" fontId="3" fillId="3" borderId="3" xfId="0" applyFont="1" applyFill="1" applyBorder="1" applyAlignment="1">
      <alignment horizontal="right" vertical="center" wrapText="1"/>
    </xf>
    <xf numFmtId="0" fontId="3" fillId="3" borderId="13" xfId="0" applyFont="1" applyFill="1" applyBorder="1" applyAlignment="1">
      <alignment horizontal="right" vertical="center" wrapText="1"/>
    </xf>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3" fillId="3" borderId="14" xfId="0" applyFont="1" applyFill="1" applyBorder="1" applyAlignment="1">
      <alignment horizontal="right" vertical="center" wrapText="1"/>
    </xf>
    <xf numFmtId="0" fontId="19" fillId="2" borderId="1" xfId="0" applyFont="1" applyFill="1" applyBorder="1" applyAlignment="1">
      <alignment vertical="center" wrapText="1"/>
    </xf>
    <xf numFmtId="0" fontId="2" fillId="5"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3" fillId="2" borderId="1" xfId="0" applyFont="1" applyFill="1" applyBorder="1" applyAlignment="1">
      <alignment horizontal="center" vertical="center"/>
    </xf>
    <xf numFmtId="0" fontId="4" fillId="2" borderId="1" xfId="0" quotePrefix="1" applyFont="1" applyFill="1" applyBorder="1" applyAlignment="1">
      <alignment vertical="center" wrapText="1"/>
    </xf>
    <xf numFmtId="0" fontId="8" fillId="2" borderId="0" xfId="0" applyFont="1" applyFill="1" applyAlignment="1">
      <alignment horizontal="left"/>
    </xf>
    <xf numFmtId="0" fontId="1" fillId="2" borderId="0" xfId="0" applyFont="1" applyFill="1" applyAlignment="1">
      <alignment horizontal="left" vertical="top" indent="1"/>
    </xf>
    <xf numFmtId="0" fontId="1" fillId="2" borderId="0" xfId="0" applyFont="1" applyFill="1" applyAlignment="1">
      <alignment horizontal="left" wrapText="1"/>
    </xf>
    <xf numFmtId="0" fontId="5" fillId="2" borderId="0" xfId="0" applyFont="1" applyFill="1" applyAlignment="1">
      <alignment horizontal="center" vertical="center" wrapText="1"/>
    </xf>
    <xf numFmtId="0" fontId="19" fillId="2" borderId="3" xfId="0" applyFont="1" applyFill="1" applyBorder="1" applyAlignment="1">
      <alignment horizontal="left" vertical="top" wrapText="1"/>
    </xf>
    <xf numFmtId="0" fontId="4" fillId="2" borderId="3" xfId="0" applyFont="1" applyFill="1" applyBorder="1" applyAlignment="1">
      <alignment horizontal="left" vertical="top" wrapText="1"/>
    </xf>
    <xf numFmtId="0" fontId="2"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 fillId="2" borderId="0" xfId="0" applyFont="1" applyFill="1"/>
    <xf numFmtId="0" fontId="1" fillId="0" borderId="0" xfId="0" applyFont="1"/>
    <xf numFmtId="0" fontId="11" fillId="2" borderId="0" xfId="0" applyFont="1" applyFill="1" applyAlignment="1">
      <alignment horizontal="center" wrapText="1"/>
    </xf>
    <xf numFmtId="0" fontId="11" fillId="0" borderId="0" xfId="0" applyFont="1" applyAlignment="1">
      <alignment horizontal="center" wrapText="1"/>
    </xf>
    <xf numFmtId="0" fontId="10" fillId="2" borderId="0" xfId="0" applyFont="1" applyFill="1" applyAlignment="1">
      <alignment wrapText="1"/>
    </xf>
    <xf numFmtId="0" fontId="10" fillId="0" borderId="0" xfId="0" applyFont="1" applyAlignment="1">
      <alignment wrapText="1"/>
    </xf>
    <xf numFmtId="0" fontId="9" fillId="2" borderId="0" xfId="0" applyFont="1" applyFill="1" applyAlignment="1">
      <alignment horizontal="center"/>
    </xf>
    <xf numFmtId="0" fontId="1" fillId="2" borderId="0" xfId="0" applyFont="1" applyFill="1" applyAlignment="1">
      <alignment horizontal="center" vertical="top" wrapText="1"/>
    </xf>
    <xf numFmtId="0" fontId="1" fillId="2" borderId="0" xfId="0" applyFont="1" applyFill="1" applyAlignment="1">
      <alignment horizontal="center" vertical="top"/>
    </xf>
    <xf numFmtId="0" fontId="8" fillId="2" borderId="0" xfId="0" applyFont="1" applyFill="1" applyAlignment="1">
      <alignment horizontal="left" vertical="top"/>
    </xf>
    <xf numFmtId="0" fontId="7" fillId="2" borderId="0" xfId="0" applyFont="1" applyFill="1" applyAlignment="1">
      <alignment horizontal="left" vertical="top" wrapText="1" indent="1"/>
    </xf>
    <xf numFmtId="0" fontId="7" fillId="2" borderId="0" xfId="0" applyFont="1" applyFill="1" applyAlignment="1">
      <alignment horizontal="left" vertical="top" indent="1"/>
    </xf>
  </cellXfs>
  <cellStyles count="4">
    <cellStyle name="Normal" xfId="0" builtinId="0"/>
    <cellStyle name="S10" xfId="1" xr:uid="{00000000-0005-0000-0000-000001000000}"/>
    <cellStyle name="S11" xfId="2" xr:uid="{00000000-0005-0000-0000-000002000000}"/>
    <cellStyle name="S14"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FF00"/>
      <rgbColor rgb="00FF0000"/>
      <rgbColor rgb="00007F00"/>
      <rgbColor rgb="007F7F00"/>
      <rgbColor rgb="00C0C0C0"/>
      <rgbColor rgb="00E6E6E6"/>
      <rgbColor rgb="00B3B3B3"/>
      <rgbColor rgb="00999999"/>
      <rgbColor rgb="00666666"/>
      <rgbColor rgb="004D4D4D"/>
      <rgbColor rgb="00333333"/>
      <rgbColor rgb="00D8D8D8"/>
      <rgbColor rgb="00CCCCCC"/>
      <rgbColor rgb="007F7F7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2F2F2"/>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447675</xdr:colOff>
      <xdr:row>0</xdr:row>
      <xdr:rowOff>76200</xdr:rowOff>
    </xdr:from>
    <xdr:to>
      <xdr:col>2</xdr:col>
      <xdr:colOff>323850</xdr:colOff>
      <xdr:row>0</xdr:row>
      <xdr:rowOff>647700</xdr:rowOff>
    </xdr:to>
    <xdr:pic>
      <xdr:nvPicPr>
        <xdr:cNvPr id="1055" name="Picture 1">
          <a:extLst>
            <a:ext uri="{FF2B5EF4-FFF2-40B4-BE49-F238E27FC236}">
              <a16:creationId xmlns:a16="http://schemas.microsoft.com/office/drawing/2014/main" id="{3C22D85E-08CE-425F-B32F-59103CFE1355}"/>
            </a:ext>
          </a:extLst>
        </xdr:cNvPr>
        <xdr:cNvPicPr>
          <a:picLocks noRot="1" noChangeAspect="1"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76200"/>
          <a:ext cx="4381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12700"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3"/>
  <sheetViews>
    <sheetView tabSelected="1" zoomScale="80" zoomScaleNormal="80" workbookViewId="0">
      <selection activeCell="K10" sqref="K10"/>
    </sheetView>
  </sheetViews>
  <sheetFormatPr defaultRowHeight="15" x14ac:dyDescent="0.25"/>
  <cols>
    <col min="1" max="1" width="8.42578125" style="1" bestFit="1" customWidth="1"/>
    <col min="2" max="2" width="4.7109375" style="1" hidden="1" bestFit="1" customWidth="1"/>
    <col min="3" max="3" width="12.42578125" style="1" bestFit="1" customWidth="1"/>
    <col min="4" max="5" width="20.7109375" style="1" bestFit="1" customWidth="1"/>
    <col min="6" max="7" width="8.7109375" style="1" bestFit="1" customWidth="1"/>
    <col min="8" max="8" width="15.7109375" style="1" bestFit="1" customWidth="1"/>
    <col min="9" max="9" width="21.7109375" style="1" bestFit="1" customWidth="1"/>
    <col min="10" max="10" width="9.140625" style="1" bestFit="1"/>
    <col min="11" max="11" width="9.140625" style="1"/>
    <col min="12" max="12" width="9.85546875" style="1" bestFit="1" customWidth="1"/>
    <col min="13" max="16384" width="9.140625" style="1"/>
  </cols>
  <sheetData>
    <row r="1" spans="1:9" ht="56.25" customHeight="1" x14ac:dyDescent="0.25">
      <c r="A1" s="60"/>
      <c r="B1" s="61"/>
      <c r="C1" s="61"/>
    </row>
    <row r="2" spans="1:9" ht="65.25" customHeight="1" x14ac:dyDescent="0.25">
      <c r="A2" s="62" t="s">
        <v>0</v>
      </c>
      <c r="B2" s="63"/>
      <c r="C2" s="63"/>
      <c r="D2" s="64"/>
      <c r="E2" s="65"/>
      <c r="F2" s="65"/>
    </row>
    <row r="3" spans="1:9" ht="21" x14ac:dyDescent="0.35">
      <c r="A3" s="66" t="s">
        <v>1</v>
      </c>
      <c r="B3" s="66"/>
      <c r="C3" s="66"/>
      <c r="D3" s="66"/>
      <c r="E3" s="66"/>
      <c r="F3" s="66"/>
      <c r="G3" s="66"/>
      <c r="H3" s="66"/>
      <c r="I3" s="66"/>
    </row>
    <row r="4" spans="1:9" ht="33" customHeight="1" x14ac:dyDescent="0.25">
      <c r="A4" s="67" t="s">
        <v>2</v>
      </c>
      <c r="B4" s="68"/>
      <c r="C4" s="68"/>
      <c r="D4" s="68"/>
      <c r="E4" s="68"/>
      <c r="F4" s="68"/>
      <c r="G4" s="68"/>
      <c r="H4" s="68"/>
      <c r="I4" s="68"/>
    </row>
    <row r="6" spans="1:9" ht="69" customHeight="1" x14ac:dyDescent="0.25">
      <c r="A6" s="69" t="s">
        <v>3</v>
      </c>
      <c r="B6" s="69"/>
      <c r="C6" s="69"/>
      <c r="D6" s="70" t="s">
        <v>4</v>
      </c>
      <c r="E6" s="71"/>
      <c r="F6" s="71"/>
      <c r="G6" s="71"/>
      <c r="H6" s="71"/>
      <c r="I6" s="71"/>
    </row>
    <row r="7" spans="1:9" ht="41.25" customHeight="1" x14ac:dyDescent="0.25">
      <c r="A7" s="69" t="s">
        <v>5</v>
      </c>
      <c r="B7" s="69"/>
      <c r="C7" s="69"/>
      <c r="D7" s="70" t="s">
        <v>6</v>
      </c>
      <c r="E7" s="71"/>
      <c r="F7" s="71"/>
      <c r="G7" s="71"/>
      <c r="H7" s="71"/>
      <c r="I7" s="71"/>
    </row>
    <row r="8" spans="1:9" x14ac:dyDescent="0.25">
      <c r="A8" s="52" t="s">
        <v>7</v>
      </c>
      <c r="B8" s="52"/>
      <c r="C8" s="52"/>
      <c r="D8" s="53" t="s">
        <v>8</v>
      </c>
      <c r="E8" s="53"/>
      <c r="F8" s="53"/>
      <c r="G8" s="53"/>
      <c r="H8" s="53"/>
      <c r="I8" s="53"/>
    </row>
    <row r="10" spans="1:9" ht="62.25" customHeight="1" x14ac:dyDescent="0.25">
      <c r="A10" s="54" t="s">
        <v>9</v>
      </c>
      <c r="B10" s="54"/>
      <c r="C10" s="54"/>
      <c r="D10" s="54"/>
      <c r="E10" s="54"/>
      <c r="F10" s="54"/>
      <c r="G10" s="54"/>
      <c r="H10" s="54"/>
      <c r="I10" s="54"/>
    </row>
    <row r="12" spans="1:9" ht="25.5" customHeight="1" x14ac:dyDescent="0.25">
      <c r="A12" s="55" t="s">
        <v>10</v>
      </c>
      <c r="B12" s="55"/>
      <c r="C12" s="55"/>
      <c r="D12" s="55"/>
      <c r="E12" s="55"/>
      <c r="F12" s="55"/>
      <c r="G12" s="55"/>
      <c r="H12" s="55"/>
      <c r="I12" s="55"/>
    </row>
    <row r="13" spans="1:9" ht="7.5" customHeight="1" x14ac:dyDescent="0.25">
      <c r="A13" s="55"/>
      <c r="B13" s="55"/>
      <c r="C13" s="55"/>
      <c r="D13" s="55"/>
      <c r="E13" s="55"/>
      <c r="F13" s="55"/>
      <c r="G13" s="55"/>
      <c r="H13" s="55"/>
      <c r="I13" s="55"/>
    </row>
    <row r="14" spans="1:9" hidden="1" x14ac:dyDescent="0.25">
      <c r="A14" s="55"/>
      <c r="B14" s="55"/>
      <c r="C14" s="55"/>
      <c r="D14" s="55"/>
      <c r="E14" s="55"/>
      <c r="F14" s="55"/>
      <c r="G14" s="55"/>
      <c r="H14" s="55"/>
      <c r="I14" s="55"/>
    </row>
    <row r="15" spans="1:9" ht="123" customHeight="1" x14ac:dyDescent="0.25">
      <c r="A15" s="56" t="s">
        <v>153</v>
      </c>
      <c r="B15" s="57"/>
      <c r="C15" s="57"/>
      <c r="D15" s="57"/>
      <c r="E15" s="57"/>
      <c r="F15" s="57"/>
      <c r="G15" s="57"/>
      <c r="H15" s="57"/>
      <c r="I15" s="57"/>
    </row>
    <row r="17" spans="1:11" ht="39.75" x14ac:dyDescent="0.25">
      <c r="A17" s="58" t="s">
        <v>11</v>
      </c>
      <c r="B17" s="58"/>
      <c r="C17" s="58" t="s">
        <v>12</v>
      </c>
      <c r="D17" s="58"/>
      <c r="E17" s="5" t="s">
        <v>13</v>
      </c>
      <c r="F17" s="5" t="s">
        <v>14</v>
      </c>
      <c r="G17" s="5" t="s">
        <v>15</v>
      </c>
      <c r="H17" s="5" t="s">
        <v>155</v>
      </c>
      <c r="I17" s="5" t="s">
        <v>156</v>
      </c>
    </row>
    <row r="18" spans="1:11" x14ac:dyDescent="0.25">
      <c r="A18" s="59">
        <v>0</v>
      </c>
      <c r="B18" s="59"/>
      <c r="C18" s="59">
        <v>1</v>
      </c>
      <c r="D18" s="59"/>
      <c r="E18" s="4">
        <v>2</v>
      </c>
      <c r="F18" s="4">
        <v>3</v>
      </c>
      <c r="G18" s="4">
        <v>4</v>
      </c>
      <c r="H18" s="4">
        <v>5</v>
      </c>
      <c r="I18" s="4" t="s">
        <v>16</v>
      </c>
    </row>
    <row r="19" spans="1:11" ht="21" customHeight="1" x14ac:dyDescent="0.25">
      <c r="A19" s="45"/>
      <c r="B19" s="45"/>
      <c r="C19" s="45" t="s">
        <v>17</v>
      </c>
      <c r="D19" s="45"/>
      <c r="E19" s="12"/>
      <c r="F19" s="12"/>
      <c r="G19" s="12"/>
      <c r="H19" s="12"/>
      <c r="I19" s="9">
        <f>SUM(I20,I43,I47,I55,I64)</f>
        <v>0</v>
      </c>
    </row>
    <row r="20" spans="1:11" x14ac:dyDescent="0.25">
      <c r="A20" s="8" t="s">
        <v>18</v>
      </c>
      <c r="B20" s="8"/>
      <c r="C20" s="41" t="s">
        <v>19</v>
      </c>
      <c r="D20" s="41"/>
      <c r="E20" s="6"/>
      <c r="F20" s="6"/>
      <c r="G20" s="6"/>
      <c r="H20" s="6"/>
      <c r="I20" s="18">
        <f>SUM(I21:I42)</f>
        <v>0</v>
      </c>
    </row>
    <row r="21" spans="1:11" ht="27" customHeight="1" x14ac:dyDescent="0.25">
      <c r="A21" s="19" t="s">
        <v>20</v>
      </c>
      <c r="B21" s="19"/>
      <c r="C21" s="20" t="s">
        <v>21</v>
      </c>
      <c r="D21" s="20"/>
      <c r="E21" s="2"/>
      <c r="F21" s="2">
        <v>1</v>
      </c>
      <c r="G21" s="2" t="s">
        <v>22</v>
      </c>
      <c r="H21" s="3"/>
      <c r="I21" s="3">
        <f t="shared" ref="I21:I42" si="0">F21*H21</f>
        <v>0</v>
      </c>
      <c r="J21" s="15" t="s">
        <v>139</v>
      </c>
      <c r="K21" s="17" t="s">
        <v>139</v>
      </c>
    </row>
    <row r="22" spans="1:11" ht="24" customHeight="1" x14ac:dyDescent="0.25">
      <c r="A22" s="19" t="s">
        <v>23</v>
      </c>
      <c r="B22" s="19"/>
      <c r="C22" s="51" t="s">
        <v>24</v>
      </c>
      <c r="D22" s="20"/>
      <c r="E22" s="2"/>
      <c r="F22" s="2">
        <v>1</v>
      </c>
      <c r="G22" s="2" t="s">
        <v>25</v>
      </c>
      <c r="H22" s="3"/>
      <c r="I22" s="3">
        <f t="shared" si="0"/>
        <v>0</v>
      </c>
    </row>
    <row r="23" spans="1:11" ht="27" customHeight="1" x14ac:dyDescent="0.25">
      <c r="A23" s="19" t="s">
        <v>26</v>
      </c>
      <c r="B23" s="19"/>
      <c r="C23" s="51" t="s">
        <v>27</v>
      </c>
      <c r="D23" s="20"/>
      <c r="E23" s="2"/>
      <c r="F23" s="2">
        <v>1</v>
      </c>
      <c r="G23" s="2" t="s">
        <v>22</v>
      </c>
      <c r="H23" s="3"/>
      <c r="I23" s="3">
        <f t="shared" si="0"/>
        <v>0</v>
      </c>
    </row>
    <row r="24" spans="1:11" ht="18.75" customHeight="1" x14ac:dyDescent="0.25">
      <c r="A24" s="19" t="s">
        <v>28</v>
      </c>
      <c r="B24" s="19"/>
      <c r="C24" s="20" t="s">
        <v>29</v>
      </c>
      <c r="D24" s="20"/>
      <c r="E24" s="2"/>
      <c r="F24" s="2">
        <v>1</v>
      </c>
      <c r="G24" s="2" t="s">
        <v>22</v>
      </c>
      <c r="H24" s="3"/>
      <c r="I24" s="3">
        <f t="shared" si="0"/>
        <v>0</v>
      </c>
      <c r="K24" s="17"/>
    </row>
    <row r="25" spans="1:11" ht="20.25" customHeight="1" x14ac:dyDescent="0.25">
      <c r="A25" s="50" t="s">
        <v>30</v>
      </c>
      <c r="B25" s="50"/>
      <c r="C25" s="20" t="s">
        <v>31</v>
      </c>
      <c r="D25" s="20"/>
      <c r="E25" s="2"/>
      <c r="F25" s="2">
        <v>1</v>
      </c>
      <c r="G25" s="2" t="s">
        <v>32</v>
      </c>
      <c r="H25" s="3"/>
      <c r="I25" s="3">
        <f t="shared" si="0"/>
        <v>0</v>
      </c>
    </row>
    <row r="26" spans="1:11" ht="30.75" customHeight="1" x14ac:dyDescent="0.25">
      <c r="A26" s="19" t="s">
        <v>33</v>
      </c>
      <c r="B26" s="19"/>
      <c r="C26" s="20" t="s">
        <v>34</v>
      </c>
      <c r="D26" s="20"/>
      <c r="E26" s="2"/>
      <c r="F26" s="2">
        <v>2</v>
      </c>
      <c r="G26" s="2" t="s">
        <v>22</v>
      </c>
      <c r="H26" s="3"/>
      <c r="I26" s="3">
        <f t="shared" si="0"/>
        <v>0</v>
      </c>
    </row>
    <row r="27" spans="1:11" ht="25.5" customHeight="1" x14ac:dyDescent="0.25">
      <c r="A27" s="19" t="s">
        <v>35</v>
      </c>
      <c r="B27" s="19"/>
      <c r="C27" s="20" t="s">
        <v>36</v>
      </c>
      <c r="D27" s="20"/>
      <c r="E27" s="2"/>
      <c r="F27" s="2">
        <v>1</v>
      </c>
      <c r="G27" s="2" t="s">
        <v>32</v>
      </c>
      <c r="H27" s="3"/>
      <c r="I27" s="3">
        <f t="shared" si="0"/>
        <v>0</v>
      </c>
    </row>
    <row r="28" spans="1:11" ht="25.5" customHeight="1" x14ac:dyDescent="0.25">
      <c r="A28" s="2" t="s">
        <v>37</v>
      </c>
      <c r="B28" s="2"/>
      <c r="C28" s="48" t="s">
        <v>38</v>
      </c>
      <c r="D28" s="49" t="s">
        <v>38</v>
      </c>
      <c r="E28" s="2"/>
      <c r="F28" s="2">
        <v>1</v>
      </c>
      <c r="G28" s="2" t="s">
        <v>22</v>
      </c>
      <c r="H28" s="3"/>
      <c r="I28" s="3">
        <f t="shared" si="0"/>
        <v>0</v>
      </c>
    </row>
    <row r="29" spans="1:11" ht="25.5" customHeight="1" x14ac:dyDescent="0.25">
      <c r="A29" s="2" t="s">
        <v>39</v>
      </c>
      <c r="B29" s="2"/>
      <c r="C29" s="48" t="s">
        <v>40</v>
      </c>
      <c r="D29" s="49" t="s">
        <v>40</v>
      </c>
      <c r="E29" s="2"/>
      <c r="F29" s="2">
        <v>1</v>
      </c>
      <c r="G29" s="2" t="s">
        <v>32</v>
      </c>
      <c r="H29" s="3"/>
      <c r="I29" s="3">
        <f t="shared" si="0"/>
        <v>0</v>
      </c>
    </row>
    <row r="30" spans="1:11" ht="25.5" customHeight="1" x14ac:dyDescent="0.25">
      <c r="A30" s="2" t="s">
        <v>41</v>
      </c>
      <c r="B30" s="2"/>
      <c r="C30" s="48" t="s">
        <v>42</v>
      </c>
      <c r="D30" s="49" t="s">
        <v>42</v>
      </c>
      <c r="E30" s="2"/>
      <c r="F30" s="2">
        <v>1</v>
      </c>
      <c r="G30" s="2" t="s">
        <v>32</v>
      </c>
      <c r="H30" s="3"/>
      <c r="I30" s="3">
        <f t="shared" si="0"/>
        <v>0</v>
      </c>
    </row>
    <row r="31" spans="1:11" ht="25.5" customHeight="1" x14ac:dyDescent="0.25">
      <c r="A31" s="2" t="s">
        <v>43</v>
      </c>
      <c r="B31" s="2"/>
      <c r="C31" s="48" t="s">
        <v>44</v>
      </c>
      <c r="D31" s="49" t="s">
        <v>44</v>
      </c>
      <c r="E31" s="2"/>
      <c r="F31" s="2">
        <v>1</v>
      </c>
      <c r="G31" s="2" t="s">
        <v>32</v>
      </c>
      <c r="H31" s="3"/>
      <c r="I31" s="3">
        <f t="shared" si="0"/>
        <v>0</v>
      </c>
    </row>
    <row r="32" spans="1:11" ht="25.5" customHeight="1" x14ac:dyDescent="0.25">
      <c r="A32" s="2" t="s">
        <v>45</v>
      </c>
      <c r="B32" s="2"/>
      <c r="C32" s="48" t="s">
        <v>46</v>
      </c>
      <c r="D32" s="49" t="s">
        <v>46</v>
      </c>
      <c r="E32" s="2"/>
      <c r="F32" s="2">
        <v>1</v>
      </c>
      <c r="G32" s="2" t="s">
        <v>32</v>
      </c>
      <c r="H32" s="3"/>
      <c r="I32" s="3">
        <f t="shared" si="0"/>
        <v>0</v>
      </c>
    </row>
    <row r="33" spans="1:12" ht="25.5" customHeight="1" x14ac:dyDescent="0.25">
      <c r="A33" s="2" t="s">
        <v>47</v>
      </c>
      <c r="B33" s="2"/>
      <c r="C33" s="48" t="s">
        <v>48</v>
      </c>
      <c r="D33" s="49" t="s">
        <v>48</v>
      </c>
      <c r="E33" s="2"/>
      <c r="F33" s="2">
        <v>1</v>
      </c>
      <c r="G33" s="2" t="s">
        <v>32</v>
      </c>
      <c r="H33" s="3"/>
      <c r="I33" s="3">
        <f t="shared" si="0"/>
        <v>0</v>
      </c>
    </row>
    <row r="34" spans="1:12" ht="21" customHeight="1" x14ac:dyDescent="0.25">
      <c r="A34" s="2" t="s">
        <v>49</v>
      </c>
      <c r="B34" s="2"/>
      <c r="C34" s="48" t="s">
        <v>50</v>
      </c>
      <c r="D34" s="49" t="s">
        <v>50</v>
      </c>
      <c r="E34" s="2"/>
      <c r="F34" s="2">
        <v>1</v>
      </c>
      <c r="G34" s="2" t="s">
        <v>32</v>
      </c>
      <c r="H34" s="3"/>
      <c r="I34" s="3">
        <f t="shared" si="0"/>
        <v>0</v>
      </c>
    </row>
    <row r="35" spans="1:12" ht="25.5" customHeight="1" x14ac:dyDescent="0.25">
      <c r="A35" s="2" t="s">
        <v>51</v>
      </c>
      <c r="B35" s="2"/>
      <c r="C35" s="48" t="s">
        <v>52</v>
      </c>
      <c r="D35" s="49" t="s">
        <v>52</v>
      </c>
      <c r="E35" s="2"/>
      <c r="F35" s="2">
        <v>1</v>
      </c>
      <c r="G35" s="2" t="s">
        <v>32</v>
      </c>
      <c r="H35" s="3"/>
      <c r="I35" s="3">
        <f t="shared" si="0"/>
        <v>0</v>
      </c>
    </row>
    <row r="36" spans="1:12" ht="20.25" customHeight="1" x14ac:dyDescent="0.25">
      <c r="A36" s="2" t="s">
        <v>53</v>
      </c>
      <c r="B36" s="2"/>
      <c r="C36" s="48" t="s">
        <v>54</v>
      </c>
      <c r="D36" s="49" t="s">
        <v>54</v>
      </c>
      <c r="E36" s="2"/>
      <c r="F36" s="2">
        <v>1</v>
      </c>
      <c r="G36" s="2" t="s">
        <v>32</v>
      </c>
      <c r="H36" s="3"/>
      <c r="I36" s="3">
        <f t="shared" si="0"/>
        <v>0</v>
      </c>
    </row>
    <row r="37" spans="1:12" ht="24" customHeight="1" x14ac:dyDescent="0.25">
      <c r="A37" s="2" t="s">
        <v>55</v>
      </c>
      <c r="B37" s="2"/>
      <c r="C37" s="48" t="s">
        <v>56</v>
      </c>
      <c r="D37" s="49" t="s">
        <v>56</v>
      </c>
      <c r="E37" s="2"/>
      <c r="F37" s="2">
        <v>1</v>
      </c>
      <c r="G37" s="2" t="s">
        <v>32</v>
      </c>
      <c r="H37" s="3"/>
      <c r="I37" s="3">
        <f t="shared" si="0"/>
        <v>0</v>
      </c>
    </row>
    <row r="38" spans="1:12" ht="25.5" customHeight="1" x14ac:dyDescent="0.25">
      <c r="A38" s="2" t="s">
        <v>57</v>
      </c>
      <c r="B38" s="2"/>
      <c r="C38" s="48" t="s">
        <v>58</v>
      </c>
      <c r="D38" s="49" t="s">
        <v>58</v>
      </c>
      <c r="E38" s="2"/>
      <c r="F38" s="2">
        <v>2</v>
      </c>
      <c r="G38" s="2" t="s">
        <v>32</v>
      </c>
      <c r="H38" s="3"/>
      <c r="I38" s="3">
        <f t="shared" si="0"/>
        <v>0</v>
      </c>
    </row>
    <row r="39" spans="1:12" ht="25.5" customHeight="1" x14ac:dyDescent="0.25">
      <c r="A39" s="2" t="s">
        <v>59</v>
      </c>
      <c r="B39" s="2"/>
      <c r="C39" s="48" t="s">
        <v>60</v>
      </c>
      <c r="D39" s="49" t="s">
        <v>60</v>
      </c>
      <c r="E39" s="2"/>
      <c r="F39" s="2">
        <v>2</v>
      </c>
      <c r="G39" s="2" t="s">
        <v>32</v>
      </c>
      <c r="H39" s="3"/>
      <c r="I39" s="3">
        <f t="shared" si="0"/>
        <v>0</v>
      </c>
    </row>
    <row r="40" spans="1:12" ht="25.5" customHeight="1" x14ac:dyDescent="0.25">
      <c r="A40" s="2" t="s">
        <v>61</v>
      </c>
      <c r="B40" s="2"/>
      <c r="C40" s="48" t="s">
        <v>62</v>
      </c>
      <c r="D40" s="49" t="s">
        <v>62</v>
      </c>
      <c r="E40" s="2"/>
      <c r="F40" s="2">
        <v>3</v>
      </c>
      <c r="G40" s="2" t="s">
        <v>32</v>
      </c>
      <c r="H40" s="3"/>
      <c r="I40" s="3">
        <f t="shared" si="0"/>
        <v>0</v>
      </c>
    </row>
    <row r="41" spans="1:12" ht="25.5" customHeight="1" x14ac:dyDescent="0.25">
      <c r="A41" s="2" t="s">
        <v>63</v>
      </c>
      <c r="B41" s="2"/>
      <c r="C41" s="48" t="s">
        <v>64</v>
      </c>
      <c r="D41" s="49" t="s">
        <v>64</v>
      </c>
      <c r="E41" s="2"/>
      <c r="F41" s="2">
        <v>1</v>
      </c>
      <c r="G41" s="2" t="s">
        <v>32</v>
      </c>
      <c r="H41" s="3"/>
      <c r="I41" s="3">
        <f t="shared" si="0"/>
        <v>0</v>
      </c>
    </row>
    <row r="42" spans="1:12" ht="34.5" customHeight="1" x14ac:dyDescent="0.25">
      <c r="A42" s="19" t="s">
        <v>65</v>
      </c>
      <c r="B42" s="19"/>
      <c r="C42" s="48" t="s">
        <v>66</v>
      </c>
      <c r="D42" s="49" t="s">
        <v>66</v>
      </c>
      <c r="E42" s="2"/>
      <c r="F42" s="2">
        <v>1</v>
      </c>
      <c r="G42" s="2" t="s">
        <v>22</v>
      </c>
      <c r="H42" s="3"/>
      <c r="I42" s="3">
        <f t="shared" si="0"/>
        <v>0</v>
      </c>
    </row>
    <row r="43" spans="1:12" ht="15" customHeight="1" x14ac:dyDescent="0.25">
      <c r="A43" s="8" t="s">
        <v>67</v>
      </c>
      <c r="B43" s="8"/>
      <c r="C43" s="46" t="s">
        <v>154</v>
      </c>
      <c r="D43" s="47"/>
      <c r="E43" s="6"/>
      <c r="F43" s="6"/>
      <c r="G43" s="6"/>
      <c r="H43" s="6"/>
      <c r="I43" s="10">
        <f>SUM(I44:I46)</f>
        <v>0</v>
      </c>
    </row>
    <row r="44" spans="1:12" ht="35.25" customHeight="1" x14ac:dyDescent="0.25">
      <c r="A44" s="19" t="s">
        <v>68</v>
      </c>
      <c r="B44" s="19"/>
      <c r="C44" s="48" t="s">
        <v>69</v>
      </c>
      <c r="D44" s="49" t="s">
        <v>69</v>
      </c>
      <c r="E44" s="2"/>
      <c r="F44" s="2">
        <v>1</v>
      </c>
      <c r="G44" s="2" t="s">
        <v>22</v>
      </c>
      <c r="H44" s="3"/>
      <c r="I44" s="3">
        <f>F44*H44</f>
        <v>0</v>
      </c>
    </row>
    <row r="45" spans="1:12" ht="32.25" customHeight="1" x14ac:dyDescent="0.25">
      <c r="A45" s="19" t="s">
        <v>70</v>
      </c>
      <c r="B45" s="19"/>
      <c r="C45" s="48" t="s">
        <v>71</v>
      </c>
      <c r="D45" s="49" t="s">
        <v>71</v>
      </c>
      <c r="E45" s="2"/>
      <c r="F45" s="2">
        <v>1</v>
      </c>
      <c r="G45" s="2" t="s">
        <v>22</v>
      </c>
      <c r="H45" s="3"/>
      <c r="I45" s="3">
        <f>F45*H45</f>
        <v>0</v>
      </c>
      <c r="L45" s="17" t="s">
        <v>139</v>
      </c>
    </row>
    <row r="46" spans="1:12" ht="31.5" customHeight="1" x14ac:dyDescent="0.25">
      <c r="A46" s="19" t="s">
        <v>72</v>
      </c>
      <c r="B46" s="19"/>
      <c r="C46" s="48" t="s">
        <v>73</v>
      </c>
      <c r="D46" s="49" t="s">
        <v>74</v>
      </c>
      <c r="E46" s="2"/>
      <c r="F46" s="2">
        <v>1</v>
      </c>
      <c r="G46" s="2" t="s">
        <v>22</v>
      </c>
      <c r="H46" s="3"/>
      <c r="I46" s="3">
        <f>F46*H46</f>
        <v>0</v>
      </c>
    </row>
    <row r="47" spans="1:12" ht="31.5" customHeight="1" x14ac:dyDescent="0.25">
      <c r="A47" s="8" t="s">
        <v>75</v>
      </c>
      <c r="B47" s="8"/>
      <c r="C47" s="46" t="s">
        <v>140</v>
      </c>
      <c r="D47" s="47"/>
      <c r="E47" s="6"/>
      <c r="F47" s="6"/>
      <c r="G47" s="6"/>
      <c r="H47" s="6"/>
      <c r="I47" s="10">
        <f>SUM(I48:I54)</f>
        <v>0</v>
      </c>
    </row>
    <row r="48" spans="1:12" ht="31.5" customHeight="1" x14ac:dyDescent="0.25">
      <c r="A48" s="19" t="s">
        <v>76</v>
      </c>
      <c r="B48" s="19"/>
      <c r="C48" s="48" t="s">
        <v>77</v>
      </c>
      <c r="D48" s="49" t="s">
        <v>77</v>
      </c>
      <c r="E48" s="2"/>
      <c r="F48" s="2">
        <v>2</v>
      </c>
      <c r="G48" s="2" t="s">
        <v>22</v>
      </c>
      <c r="H48" s="3"/>
      <c r="I48" s="3">
        <f t="shared" ref="I48:I54" si="1">F48*H48</f>
        <v>0</v>
      </c>
    </row>
    <row r="49" spans="1:9" ht="31.5" customHeight="1" x14ac:dyDescent="0.25">
      <c r="A49" s="19" t="s">
        <v>78</v>
      </c>
      <c r="B49" s="19"/>
      <c r="C49" s="48" t="s">
        <v>141</v>
      </c>
      <c r="D49" s="49" t="s">
        <v>79</v>
      </c>
      <c r="E49" s="2"/>
      <c r="F49" s="2">
        <v>1</v>
      </c>
      <c r="G49" s="2" t="s">
        <v>22</v>
      </c>
      <c r="H49" s="3"/>
      <c r="I49" s="3">
        <f>F49*H49</f>
        <v>0</v>
      </c>
    </row>
    <row r="50" spans="1:9" ht="31.5" customHeight="1" x14ac:dyDescent="0.25">
      <c r="A50" s="19" t="s">
        <v>80</v>
      </c>
      <c r="B50" s="19"/>
      <c r="C50" s="48" t="s">
        <v>142</v>
      </c>
      <c r="D50" s="49" t="s">
        <v>81</v>
      </c>
      <c r="E50" s="2"/>
      <c r="F50" s="2">
        <v>1</v>
      </c>
      <c r="G50" s="2" t="s">
        <v>22</v>
      </c>
      <c r="H50" s="3"/>
      <c r="I50" s="3">
        <f t="shared" si="1"/>
        <v>0</v>
      </c>
    </row>
    <row r="51" spans="1:9" ht="31.5" customHeight="1" x14ac:dyDescent="0.25">
      <c r="A51" s="19" t="s">
        <v>82</v>
      </c>
      <c r="B51" s="19"/>
      <c r="C51" s="48" t="s">
        <v>143</v>
      </c>
      <c r="D51" s="49" t="s">
        <v>83</v>
      </c>
      <c r="E51" s="2"/>
      <c r="F51" s="2">
        <v>1</v>
      </c>
      <c r="G51" s="2" t="s">
        <v>22</v>
      </c>
      <c r="H51" s="3"/>
      <c r="I51" s="3">
        <f t="shared" si="1"/>
        <v>0</v>
      </c>
    </row>
    <row r="52" spans="1:9" ht="31.5" customHeight="1" x14ac:dyDescent="0.25">
      <c r="A52" s="19" t="s">
        <v>84</v>
      </c>
      <c r="B52" s="19"/>
      <c r="C52" s="48" t="s">
        <v>144</v>
      </c>
      <c r="D52" s="49" t="s">
        <v>85</v>
      </c>
      <c r="E52" s="2"/>
      <c r="F52" s="2">
        <v>1</v>
      </c>
      <c r="G52" s="2" t="s">
        <v>22</v>
      </c>
      <c r="H52" s="3"/>
      <c r="I52" s="3">
        <f t="shared" si="1"/>
        <v>0</v>
      </c>
    </row>
    <row r="53" spans="1:9" ht="31.5" customHeight="1" x14ac:dyDescent="0.25">
      <c r="A53" s="19" t="s">
        <v>86</v>
      </c>
      <c r="B53" s="19"/>
      <c r="C53" s="48" t="s">
        <v>145</v>
      </c>
      <c r="D53" s="49" t="s">
        <v>87</v>
      </c>
      <c r="E53" s="2"/>
      <c r="F53" s="2">
        <v>1</v>
      </c>
      <c r="G53" s="2" t="s">
        <v>22</v>
      </c>
      <c r="H53" s="3"/>
      <c r="I53" s="3">
        <f t="shared" si="1"/>
        <v>0</v>
      </c>
    </row>
    <row r="54" spans="1:9" ht="31.5" customHeight="1" x14ac:dyDescent="0.25">
      <c r="A54" s="19" t="s">
        <v>88</v>
      </c>
      <c r="B54" s="19"/>
      <c r="C54" s="48" t="s">
        <v>146</v>
      </c>
      <c r="D54" s="49" t="s">
        <v>89</v>
      </c>
      <c r="E54" s="2"/>
      <c r="F54" s="2">
        <v>1</v>
      </c>
      <c r="G54" s="2" t="s">
        <v>22</v>
      </c>
      <c r="H54" s="3"/>
      <c r="I54" s="3">
        <f t="shared" si="1"/>
        <v>0</v>
      </c>
    </row>
    <row r="55" spans="1:9" ht="15" customHeight="1" x14ac:dyDescent="0.25">
      <c r="A55" s="8" t="s">
        <v>90</v>
      </c>
      <c r="B55" s="8"/>
      <c r="C55" s="46" t="s">
        <v>91</v>
      </c>
      <c r="D55" s="47"/>
      <c r="E55" s="42"/>
      <c r="F55" s="43"/>
      <c r="G55" s="43"/>
      <c r="H55" s="44"/>
      <c r="I55" s="16">
        <f>SUM(I56:I63)</f>
        <v>0</v>
      </c>
    </row>
    <row r="56" spans="1:9" ht="29.25" customHeight="1" x14ac:dyDescent="0.25">
      <c r="A56" s="19" t="s">
        <v>92</v>
      </c>
      <c r="B56" s="19"/>
      <c r="C56" s="48" t="s">
        <v>93</v>
      </c>
      <c r="D56" s="49" t="s">
        <v>93</v>
      </c>
      <c r="E56" s="2"/>
      <c r="F56" s="2">
        <v>1</v>
      </c>
      <c r="G56" s="2" t="s">
        <v>22</v>
      </c>
      <c r="H56" s="3"/>
      <c r="I56" s="3">
        <f t="shared" ref="I56:I63" si="2">F56*H56</f>
        <v>0</v>
      </c>
    </row>
    <row r="57" spans="1:9" ht="23.25" customHeight="1" x14ac:dyDescent="0.25">
      <c r="A57" s="19" t="s">
        <v>94</v>
      </c>
      <c r="B57" s="19"/>
      <c r="C57" s="48" t="s">
        <v>95</v>
      </c>
      <c r="D57" s="49" t="s">
        <v>95</v>
      </c>
      <c r="E57" s="2"/>
      <c r="F57" s="2">
        <v>1</v>
      </c>
      <c r="G57" s="2" t="s">
        <v>22</v>
      </c>
      <c r="H57" s="3"/>
      <c r="I57" s="3">
        <f t="shared" si="2"/>
        <v>0</v>
      </c>
    </row>
    <row r="58" spans="1:9" ht="24" customHeight="1" x14ac:dyDescent="0.25">
      <c r="A58" s="19" t="s">
        <v>96</v>
      </c>
      <c r="B58" s="19"/>
      <c r="C58" s="48" t="s">
        <v>148</v>
      </c>
      <c r="D58" s="49" t="s">
        <v>97</v>
      </c>
      <c r="E58" s="2"/>
      <c r="F58" s="2">
        <v>1</v>
      </c>
      <c r="G58" s="2" t="s">
        <v>22</v>
      </c>
      <c r="H58" s="3"/>
      <c r="I58" s="3">
        <f t="shared" si="2"/>
        <v>0</v>
      </c>
    </row>
    <row r="59" spans="1:9" ht="36" customHeight="1" x14ac:dyDescent="0.25">
      <c r="A59" s="19" t="s">
        <v>98</v>
      </c>
      <c r="B59" s="19"/>
      <c r="C59" s="20" t="s">
        <v>147</v>
      </c>
      <c r="D59" s="20" t="s">
        <v>99</v>
      </c>
      <c r="E59" s="2"/>
      <c r="F59" s="2">
        <v>1</v>
      </c>
      <c r="G59" s="2" t="s">
        <v>32</v>
      </c>
      <c r="H59" s="3"/>
      <c r="I59" s="3">
        <f t="shared" si="2"/>
        <v>0</v>
      </c>
    </row>
    <row r="60" spans="1:9" ht="36" customHeight="1" x14ac:dyDescent="0.25">
      <c r="A60" s="19" t="s">
        <v>100</v>
      </c>
      <c r="B60" s="19"/>
      <c r="C60" s="20" t="s">
        <v>101</v>
      </c>
      <c r="D60" s="20" t="s">
        <v>101</v>
      </c>
      <c r="E60" s="2"/>
      <c r="F60" s="2">
        <v>1</v>
      </c>
      <c r="G60" s="2" t="s">
        <v>32</v>
      </c>
      <c r="H60" s="3"/>
      <c r="I60" s="3">
        <f t="shared" si="2"/>
        <v>0</v>
      </c>
    </row>
    <row r="61" spans="1:9" ht="24" customHeight="1" x14ac:dyDescent="0.25">
      <c r="A61" s="19" t="s">
        <v>102</v>
      </c>
      <c r="B61" s="19"/>
      <c r="C61" s="20" t="s">
        <v>103</v>
      </c>
      <c r="D61" s="20" t="s">
        <v>103</v>
      </c>
      <c r="E61" s="2"/>
      <c r="F61" s="2">
        <v>1</v>
      </c>
      <c r="G61" s="2" t="s">
        <v>22</v>
      </c>
      <c r="H61" s="3"/>
      <c r="I61" s="3">
        <f>F61*H61</f>
        <v>0</v>
      </c>
    </row>
    <row r="62" spans="1:9" ht="36" customHeight="1" x14ac:dyDescent="0.25">
      <c r="A62" s="19" t="s">
        <v>104</v>
      </c>
      <c r="B62" s="19"/>
      <c r="C62" s="20" t="s">
        <v>149</v>
      </c>
      <c r="D62" s="20" t="s">
        <v>105</v>
      </c>
      <c r="E62" s="2"/>
      <c r="F62" s="2">
        <v>2</v>
      </c>
      <c r="G62" s="2" t="s">
        <v>22</v>
      </c>
      <c r="H62" s="3"/>
      <c r="I62" s="3">
        <f t="shared" si="2"/>
        <v>0</v>
      </c>
    </row>
    <row r="63" spans="1:9" ht="36" customHeight="1" x14ac:dyDescent="0.25">
      <c r="A63" s="19" t="s">
        <v>106</v>
      </c>
      <c r="B63" s="19"/>
      <c r="C63" s="20" t="s">
        <v>150</v>
      </c>
      <c r="D63" s="20" t="s">
        <v>107</v>
      </c>
      <c r="E63" s="2"/>
      <c r="F63" s="2">
        <v>2</v>
      </c>
      <c r="G63" s="2" t="s">
        <v>22</v>
      </c>
      <c r="H63" s="3"/>
      <c r="I63" s="3">
        <f t="shared" si="2"/>
        <v>0</v>
      </c>
    </row>
    <row r="64" spans="1:9" x14ac:dyDescent="0.25">
      <c r="A64" s="41" t="s">
        <v>108</v>
      </c>
      <c r="B64" s="41"/>
      <c r="C64" s="41" t="s">
        <v>109</v>
      </c>
      <c r="D64" s="41"/>
      <c r="E64" s="42"/>
      <c r="F64" s="43"/>
      <c r="G64" s="43"/>
      <c r="H64" s="44"/>
      <c r="I64" s="13">
        <f>SUM(I65:I67)</f>
        <v>0</v>
      </c>
    </row>
    <row r="65" spans="1:9" ht="36" customHeight="1" x14ac:dyDescent="0.25">
      <c r="A65" s="19" t="s">
        <v>110</v>
      </c>
      <c r="B65" s="19"/>
      <c r="C65" s="20" t="s">
        <v>111</v>
      </c>
      <c r="D65" s="20" t="s">
        <v>112</v>
      </c>
      <c r="E65" s="2"/>
      <c r="F65" s="2">
        <v>1</v>
      </c>
      <c r="G65" s="2" t="s">
        <v>22</v>
      </c>
      <c r="H65" s="3"/>
      <c r="I65" s="3">
        <f>F65*H65</f>
        <v>0</v>
      </c>
    </row>
    <row r="66" spans="1:9" ht="36" customHeight="1" x14ac:dyDescent="0.25">
      <c r="A66" s="19" t="s">
        <v>113</v>
      </c>
      <c r="B66" s="19"/>
      <c r="C66" s="20" t="s">
        <v>114</v>
      </c>
      <c r="D66" s="20" t="s">
        <v>115</v>
      </c>
      <c r="E66" s="2"/>
      <c r="F66" s="2">
        <v>1</v>
      </c>
      <c r="G66" s="2" t="s">
        <v>22</v>
      </c>
      <c r="H66" s="3"/>
      <c r="I66" s="3">
        <f>F66*H66</f>
        <v>0</v>
      </c>
    </row>
    <row r="67" spans="1:9" ht="36" customHeight="1" x14ac:dyDescent="0.25">
      <c r="A67" s="19" t="s">
        <v>116</v>
      </c>
      <c r="B67" s="19"/>
      <c r="C67" s="20" t="s">
        <v>117</v>
      </c>
      <c r="D67" s="20" t="s">
        <v>118</v>
      </c>
      <c r="E67" s="2"/>
      <c r="F67" s="2">
        <v>1</v>
      </c>
      <c r="G67" s="2" t="s">
        <v>22</v>
      </c>
      <c r="H67" s="3"/>
      <c r="I67" s="3">
        <f>F67*H67</f>
        <v>0</v>
      </c>
    </row>
    <row r="68" spans="1:9" ht="24" customHeight="1" x14ac:dyDescent="0.25">
      <c r="A68" s="11" t="s">
        <v>119</v>
      </c>
      <c r="B68" s="11"/>
      <c r="C68" s="45" t="s">
        <v>120</v>
      </c>
      <c r="D68" s="45"/>
      <c r="E68" s="11"/>
      <c r="F68" s="11"/>
      <c r="G68" s="11"/>
      <c r="H68" s="11"/>
      <c r="I68" s="9">
        <f>SUM(I69,I71,I73,I75,I77)</f>
        <v>0</v>
      </c>
    </row>
    <row r="69" spans="1:9" x14ac:dyDescent="0.25">
      <c r="A69" s="41"/>
      <c r="B69" s="41"/>
      <c r="C69" s="41" t="s">
        <v>121</v>
      </c>
      <c r="D69" s="41"/>
      <c r="E69" s="42"/>
      <c r="F69" s="43"/>
      <c r="G69" s="43"/>
      <c r="H69" s="44"/>
      <c r="I69" s="14">
        <f>SUM(I70)</f>
        <v>0</v>
      </c>
    </row>
    <row r="70" spans="1:9" ht="56.25" customHeight="1" x14ac:dyDescent="0.25">
      <c r="A70" s="19" t="s">
        <v>119</v>
      </c>
      <c r="B70" s="19"/>
      <c r="C70" s="20" t="s">
        <v>122</v>
      </c>
      <c r="D70" s="20"/>
      <c r="E70" s="2"/>
      <c r="F70" s="2">
        <v>2</v>
      </c>
      <c r="G70" s="2" t="s">
        <v>25</v>
      </c>
      <c r="H70" s="3"/>
      <c r="I70" s="3" t="s">
        <v>139</v>
      </c>
    </row>
    <row r="71" spans="1:9" ht="24" customHeight="1" x14ac:dyDescent="0.25">
      <c r="A71" s="41"/>
      <c r="B71" s="41"/>
      <c r="C71" s="41" t="s">
        <v>123</v>
      </c>
      <c r="D71" s="41"/>
      <c r="E71" s="42"/>
      <c r="F71" s="43">
        <v>1</v>
      </c>
      <c r="G71" s="43" t="s">
        <v>124</v>
      </c>
      <c r="H71" s="44"/>
      <c r="I71" s="14">
        <f>SUM(I72)</f>
        <v>0</v>
      </c>
    </row>
    <row r="72" spans="1:9" ht="126" customHeight="1" x14ac:dyDescent="0.25">
      <c r="A72" s="19" t="s">
        <v>125</v>
      </c>
      <c r="B72" s="19"/>
      <c r="C72" s="40" t="s">
        <v>151</v>
      </c>
      <c r="D72" s="40"/>
      <c r="E72" s="2"/>
      <c r="F72" s="2">
        <v>1</v>
      </c>
      <c r="G72" s="2" t="s">
        <v>25</v>
      </c>
      <c r="H72" s="3"/>
      <c r="I72" s="3" t="s">
        <v>139</v>
      </c>
    </row>
    <row r="73" spans="1:9" ht="36" customHeight="1" x14ac:dyDescent="0.25">
      <c r="A73" s="41"/>
      <c r="B73" s="41"/>
      <c r="C73" s="41" t="s">
        <v>126</v>
      </c>
      <c r="D73" s="41"/>
      <c r="E73" s="42"/>
      <c r="F73" s="43">
        <v>1</v>
      </c>
      <c r="G73" s="43" t="s">
        <v>124</v>
      </c>
      <c r="H73" s="44"/>
      <c r="I73" s="14">
        <f>SUM(I74)</f>
        <v>0</v>
      </c>
    </row>
    <row r="74" spans="1:9" ht="110.25" customHeight="1" x14ac:dyDescent="0.25">
      <c r="A74" s="19" t="s">
        <v>127</v>
      </c>
      <c r="B74" s="19"/>
      <c r="C74" s="40" t="s">
        <v>152</v>
      </c>
      <c r="D74" s="40"/>
      <c r="E74" s="2"/>
      <c r="F74" s="2">
        <v>1</v>
      </c>
      <c r="G74" s="2" t="s">
        <v>25</v>
      </c>
      <c r="H74" s="3"/>
      <c r="I74" s="3" t="s">
        <v>139</v>
      </c>
    </row>
    <row r="75" spans="1:9" ht="36" customHeight="1" x14ac:dyDescent="0.25">
      <c r="A75" s="41"/>
      <c r="B75" s="41"/>
      <c r="C75" s="41" t="s">
        <v>128</v>
      </c>
      <c r="D75" s="41"/>
      <c r="E75" s="42"/>
      <c r="F75" s="43">
        <v>1</v>
      </c>
      <c r="G75" s="43" t="s">
        <v>124</v>
      </c>
      <c r="H75" s="44"/>
      <c r="I75" s="14">
        <f>SUM(I76)</f>
        <v>0</v>
      </c>
    </row>
    <row r="76" spans="1:9" ht="102.75" customHeight="1" x14ac:dyDescent="0.25">
      <c r="A76" s="19" t="s">
        <v>129</v>
      </c>
      <c r="B76" s="19"/>
      <c r="C76" s="20" t="s">
        <v>130</v>
      </c>
      <c r="D76" s="20"/>
      <c r="E76" s="2"/>
      <c r="F76" s="2">
        <v>1</v>
      </c>
      <c r="G76" s="2" t="s">
        <v>25</v>
      </c>
      <c r="H76" s="3" t="s">
        <v>139</v>
      </c>
      <c r="I76" s="3" t="s">
        <v>139</v>
      </c>
    </row>
    <row r="77" spans="1:9" ht="36" customHeight="1" x14ac:dyDescent="0.25">
      <c r="A77" s="41"/>
      <c r="B77" s="41"/>
      <c r="C77" s="41" t="s">
        <v>131</v>
      </c>
      <c r="D77" s="41"/>
      <c r="E77" s="42"/>
      <c r="F77" s="43">
        <v>1</v>
      </c>
      <c r="G77" s="43" t="s">
        <v>124</v>
      </c>
      <c r="H77" s="44"/>
      <c r="I77" s="14">
        <f>SUM(I78)</f>
        <v>0</v>
      </c>
    </row>
    <row r="78" spans="1:9" ht="36" customHeight="1" x14ac:dyDescent="0.25">
      <c r="A78" s="19" t="s">
        <v>132</v>
      </c>
      <c r="B78" s="19"/>
      <c r="C78" s="20" t="s">
        <v>133</v>
      </c>
      <c r="D78" s="20"/>
      <c r="E78" s="2"/>
      <c r="F78" s="2">
        <v>1</v>
      </c>
      <c r="G78" s="2" t="s">
        <v>25</v>
      </c>
      <c r="H78" s="3" t="s">
        <v>139</v>
      </c>
      <c r="I78" s="3" t="s">
        <v>139</v>
      </c>
    </row>
    <row r="79" spans="1:9" x14ac:dyDescent="0.25">
      <c r="A79" s="25"/>
      <c r="B79" s="26"/>
      <c r="C79" s="27"/>
      <c r="D79" s="21" t="s">
        <v>134</v>
      </c>
      <c r="E79" s="22"/>
      <c r="F79" s="22"/>
      <c r="G79" s="22"/>
      <c r="H79" s="23"/>
      <c r="I79" s="24">
        <f>SUM(I19,I68)</f>
        <v>0</v>
      </c>
    </row>
    <row r="80" spans="1:9" x14ac:dyDescent="0.25">
      <c r="A80" s="28"/>
      <c r="B80" s="29"/>
      <c r="C80" s="30"/>
      <c r="D80" s="34" t="s">
        <v>135</v>
      </c>
      <c r="E80" s="35"/>
      <c r="F80" s="35"/>
      <c r="G80" s="35"/>
      <c r="H80" s="36"/>
      <c r="I80" s="24"/>
    </row>
    <row r="81" spans="1:9" x14ac:dyDescent="0.25">
      <c r="A81" s="28"/>
      <c r="B81" s="29"/>
      <c r="C81" s="30"/>
      <c r="D81" s="37" t="s">
        <v>136</v>
      </c>
      <c r="E81" s="37"/>
      <c r="F81" s="37"/>
      <c r="G81" s="37"/>
      <c r="H81" s="37"/>
      <c r="I81" s="7">
        <f>I79*25%</f>
        <v>0</v>
      </c>
    </row>
    <row r="82" spans="1:9" x14ac:dyDescent="0.25">
      <c r="A82" s="28"/>
      <c r="B82" s="29"/>
      <c r="C82" s="30"/>
      <c r="D82" s="38" t="s">
        <v>137</v>
      </c>
      <c r="E82" s="38"/>
      <c r="F82" s="38"/>
      <c r="G82" s="38"/>
      <c r="H82" s="38"/>
      <c r="I82" s="24">
        <f>I79*1.25</f>
        <v>0</v>
      </c>
    </row>
    <row r="83" spans="1:9" x14ac:dyDescent="0.25">
      <c r="A83" s="31"/>
      <c r="B83" s="32"/>
      <c r="C83" s="33"/>
      <c r="D83" s="39" t="s">
        <v>138</v>
      </c>
      <c r="E83" s="39"/>
      <c r="F83" s="39"/>
      <c r="G83" s="39"/>
      <c r="H83" s="39"/>
      <c r="I83" s="24"/>
    </row>
  </sheetData>
  <mergeCells count="134">
    <mergeCell ref="A1:C1"/>
    <mergeCell ref="A2:C2"/>
    <mergeCell ref="D2:F2"/>
    <mergeCell ref="A3:I3"/>
    <mergeCell ref="A4:I4"/>
    <mergeCell ref="A6:C6"/>
    <mergeCell ref="D6:I6"/>
    <mergeCell ref="A7:C7"/>
    <mergeCell ref="D7:I7"/>
    <mergeCell ref="A8:C8"/>
    <mergeCell ref="D8:I8"/>
    <mergeCell ref="A10:I10"/>
    <mergeCell ref="A12:I14"/>
    <mergeCell ref="A15:I15"/>
    <mergeCell ref="A17:B17"/>
    <mergeCell ref="C17:D17"/>
    <mergeCell ref="A18:B18"/>
    <mergeCell ref="C18:D18"/>
    <mergeCell ref="A19:B19"/>
    <mergeCell ref="C19:D19"/>
    <mergeCell ref="C20:D20"/>
    <mergeCell ref="A21:B21"/>
    <mergeCell ref="C21:D21"/>
    <mergeCell ref="A22:B22"/>
    <mergeCell ref="C22:D22"/>
    <mergeCell ref="A23:B23"/>
    <mergeCell ref="C23:D23"/>
    <mergeCell ref="A24:B24"/>
    <mergeCell ref="C24:D24"/>
    <mergeCell ref="A25:B25"/>
    <mergeCell ref="C25:D25"/>
    <mergeCell ref="A26:B26"/>
    <mergeCell ref="C26:D26"/>
    <mergeCell ref="A27:B27"/>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A42:B42"/>
    <mergeCell ref="C42:D42"/>
    <mergeCell ref="C43:D43"/>
    <mergeCell ref="A44:B44"/>
    <mergeCell ref="C44:D44"/>
    <mergeCell ref="A45:B45"/>
    <mergeCell ref="C45:D45"/>
    <mergeCell ref="A46:B46"/>
    <mergeCell ref="C46:D46"/>
    <mergeCell ref="C47:D47"/>
    <mergeCell ref="A48:B48"/>
    <mergeCell ref="C48:D48"/>
    <mergeCell ref="A49:B49"/>
    <mergeCell ref="C49:D49"/>
    <mergeCell ref="A50:B50"/>
    <mergeCell ref="C50:D50"/>
    <mergeCell ref="A51:B51"/>
    <mergeCell ref="C51:D51"/>
    <mergeCell ref="A52:B52"/>
    <mergeCell ref="C52:D52"/>
    <mergeCell ref="A53:B53"/>
    <mergeCell ref="C53:D53"/>
    <mergeCell ref="A54:B54"/>
    <mergeCell ref="C54:D54"/>
    <mergeCell ref="C55:D55"/>
    <mergeCell ref="E55:H55"/>
    <mergeCell ref="A56:B56"/>
    <mergeCell ref="C56:D56"/>
    <mergeCell ref="A57:B57"/>
    <mergeCell ref="C57:D57"/>
    <mergeCell ref="A58:B58"/>
    <mergeCell ref="C58:D58"/>
    <mergeCell ref="A59:B59"/>
    <mergeCell ref="C59:D59"/>
    <mergeCell ref="A60:B60"/>
    <mergeCell ref="C60:D60"/>
    <mergeCell ref="A61:B61"/>
    <mergeCell ref="C61:D61"/>
    <mergeCell ref="A62:B62"/>
    <mergeCell ref="C62:D62"/>
    <mergeCell ref="A63:B63"/>
    <mergeCell ref="C63:D63"/>
    <mergeCell ref="A64:B64"/>
    <mergeCell ref="C64:D64"/>
    <mergeCell ref="E64:H64"/>
    <mergeCell ref="A65:B65"/>
    <mergeCell ref="C65:D65"/>
    <mergeCell ref="A66:B66"/>
    <mergeCell ref="C66:D66"/>
    <mergeCell ref="A67:B67"/>
    <mergeCell ref="C67:D67"/>
    <mergeCell ref="C68:D68"/>
    <mergeCell ref="A69:B69"/>
    <mergeCell ref="C69:D69"/>
    <mergeCell ref="E69:H69"/>
    <mergeCell ref="A70:B70"/>
    <mergeCell ref="C70:D70"/>
    <mergeCell ref="A71:B71"/>
    <mergeCell ref="C71:D71"/>
    <mergeCell ref="E71:H71"/>
    <mergeCell ref="A72:B72"/>
    <mergeCell ref="C72:D72"/>
    <mergeCell ref="A73:B73"/>
    <mergeCell ref="C73:D73"/>
    <mergeCell ref="E73:H73"/>
    <mergeCell ref="A74:B74"/>
    <mergeCell ref="C74:D74"/>
    <mergeCell ref="A75:B75"/>
    <mergeCell ref="C75:D75"/>
    <mergeCell ref="E75:H75"/>
    <mergeCell ref="A76:B76"/>
    <mergeCell ref="C76:D76"/>
    <mergeCell ref="A77:B77"/>
    <mergeCell ref="C77:D77"/>
    <mergeCell ref="E77:H77"/>
    <mergeCell ref="A78:B78"/>
    <mergeCell ref="C78:D78"/>
    <mergeCell ref="D79:H79"/>
    <mergeCell ref="I79:I80"/>
    <mergeCell ref="A79:C83"/>
    <mergeCell ref="D80:H80"/>
    <mergeCell ref="D81:H81"/>
    <mergeCell ref="D82:H82"/>
    <mergeCell ref="I82:I83"/>
    <mergeCell ref="D83:H83"/>
  </mergeCells>
  <pageMargins left="0.7" right="0.7" top="0.75" bottom="0.75" header="0.3" footer="0.3"/>
  <pageSetup paperSize="9" scale="76" orientation="portrait" horizontalDpi="30066" verticalDpi="26478"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15AFB2B298A9448806861CD7515DAEC" ma:contentTypeVersion="4" ma:contentTypeDescription="Create a new document." ma:contentTypeScope="" ma:versionID="539acebcb3fb148c5cb358fb0e5d5473">
  <xsd:schema xmlns:xsd="http://www.w3.org/2001/XMLSchema" xmlns:xs="http://www.w3.org/2001/XMLSchema" xmlns:p="http://schemas.microsoft.com/office/2006/metadata/properties" xmlns:ns2="543c6b0f-b64e-447b-8d56-32a91f0c72b3" targetNamespace="http://schemas.microsoft.com/office/2006/metadata/properties" ma:root="true" ma:fieldsID="a5646c506b7dba2cf2d112bc97c2d0da" ns2:_="">
    <xsd:import namespace="543c6b0f-b64e-447b-8d56-32a91f0c72b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3c6b0f-b64e-447b-8d56-32a91f0c72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22CB22-EB91-42E3-8DEF-C52FB64DD92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A73B76A-4A53-4058-9CDF-EC26A7971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3c6b0f-b64e-447b-8d56-32a91f0c72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DC96EF-9E7B-4CF7-9CB7-5E4CF8A006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Port Community System Ploče</cp:lastModifiedBy>
  <cp:lastPrinted>2021-12-31T08:54:17Z</cp:lastPrinted>
  <dcterms:created xsi:type="dcterms:W3CDTF">2023-05-23T09:42:37Z</dcterms:created>
  <dcterms:modified xsi:type="dcterms:W3CDTF">2023-06-01T07:34:28Z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0x010100415AFB2B298A9448806861CD7515DAEC</vt:lpwstr>
  </property>
</Properties>
</file>