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an Mihaljević\Desktop\solari GP\"/>
    </mc:Choice>
  </mc:AlternateContent>
  <xr:revisionPtr revIDLastSave="0" documentId="13_ncr:1_{481CE4AB-7706-40B1-BE0F-C2661CCF976C}" xr6:coauthVersionLast="47" xr6:coauthVersionMax="47" xr10:uidLastSave="{00000000-0000-0000-0000-000000000000}"/>
  <bookViews>
    <workbookView xWindow="-120" yWindow="-120" windowWidth="29040" windowHeight="15840" xr2:uid="{E1FDB017-E628-4C58-A6B3-E30A50D933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62" i="1"/>
  <c r="F86" i="1" s="1"/>
  <c r="F34" i="1"/>
  <c r="F51" i="1"/>
  <c r="F56" i="1"/>
  <c r="F85" i="1" s="1"/>
  <c r="F76" i="1"/>
  <c r="F35" i="1" l="1"/>
  <c r="B83" i="1" l="1"/>
  <c r="B84" i="1"/>
  <c r="B82" i="1"/>
  <c r="B81" i="1"/>
  <c r="B80" i="1"/>
  <c r="F72" i="1"/>
  <c r="F73" i="1"/>
  <c r="F74" i="1"/>
  <c r="F75" i="1"/>
  <c r="F71" i="1"/>
  <c r="F48" i="1"/>
  <c r="F53" i="1"/>
  <c r="F39" i="1"/>
  <c r="F33" i="1"/>
  <c r="F83" i="1" s="1"/>
  <c r="F22" i="1"/>
  <c r="F82" i="1" s="1"/>
  <c r="F10" i="1"/>
  <c r="F19" i="1"/>
  <c r="F14" i="1"/>
  <c r="F15" i="1"/>
  <c r="F16" i="1"/>
  <c r="F17" i="1"/>
  <c r="F18" i="1"/>
  <c r="F13" i="1"/>
  <c r="F7" i="1"/>
  <c r="F8" i="1"/>
  <c r="F9" i="1"/>
  <c r="F6" i="1"/>
  <c r="F87" i="1" l="1"/>
  <c r="F80" i="1"/>
  <c r="F84" i="1"/>
  <c r="F81" i="1"/>
  <c r="F89" i="1" l="1"/>
</calcChain>
</file>

<file path=xl/sharedStrings.xml><?xml version="1.0" encoding="utf-8"?>
<sst xmlns="http://schemas.openxmlformats.org/spreadsheetml/2006/main" count="182" uniqueCount="119">
  <si>
    <t>m</t>
  </si>
  <si>
    <t>KABELI</t>
  </si>
  <si>
    <t>Jednožilini fleksibilni solarni kabel za fotonaponske sustave PV1-F 1x6mm2, otporan na UV zračenje i atmosferske utjecaje ili jednakovrijedan.</t>
  </si>
  <si>
    <t>kpl</t>
  </si>
  <si>
    <t>kom</t>
  </si>
  <si>
    <t>signalne lampice za ugradnju na vrata sa sprežnim elementom</t>
  </si>
  <si>
    <t>isklopno gljivasto tipkalo, 1N/O kontakt, komplet s brtvom, IP65 (ugradnja na vrata ormara)</t>
  </si>
  <si>
    <t>Dobava i ugradnja komunikacijskog kabela tipa UTP cat. 5e</t>
  </si>
  <si>
    <t>Izrada spojeva aluminijske potkonstrukcije FN panela na gromobranski sustav korištenjem aluminijske žice promjera 8mm i odgovarajuće stezaljke</t>
  </si>
  <si>
    <t>Funkcionalno ispitivanje instalacije</t>
  </si>
  <si>
    <t>Isptivanje instalacije od strane ovlaštenog trgovačkog društva i izdavanje atesta</t>
  </si>
  <si>
    <t>Ispitivanje Sunčane elektrane u probnom radu prema usuglašenom programu ispitivanja sa HEP-ODS-om</t>
  </si>
  <si>
    <t>Izrada elaborata podešenja zaštite</t>
  </si>
  <si>
    <t>Probni rad elektrane u trajanju od 7 dana te interni tehnički pregled i funkcionalno ispitivanje</t>
  </si>
  <si>
    <t>RAZVOD</t>
  </si>
  <si>
    <t>1.1.</t>
  </si>
  <si>
    <t>1.2.</t>
  </si>
  <si>
    <t>1.4.</t>
  </si>
  <si>
    <t>Mjera</t>
  </si>
  <si>
    <t>Kol</t>
  </si>
  <si>
    <t>Cijena (kn)</t>
  </si>
  <si>
    <t>Ukupno (kn)</t>
  </si>
  <si>
    <t>2.</t>
  </si>
  <si>
    <t>1.</t>
  </si>
  <si>
    <t>2.1.</t>
  </si>
  <si>
    <t>Dobava MC4 konektora 6 mm2 -muški</t>
  </si>
  <si>
    <t>Dobava MC4 konektora 6 mm2 -ženski</t>
  </si>
  <si>
    <t>2.3.</t>
  </si>
  <si>
    <t>2.4.</t>
  </si>
  <si>
    <t>2.5.</t>
  </si>
  <si>
    <t>2.6.</t>
  </si>
  <si>
    <t>2.7.</t>
  </si>
  <si>
    <t>KONSTRUKCIJA</t>
  </si>
  <si>
    <t>3.</t>
  </si>
  <si>
    <t>1.5.</t>
  </si>
  <si>
    <t>1.6.</t>
  </si>
  <si>
    <t>3.1.</t>
  </si>
  <si>
    <t>4.</t>
  </si>
  <si>
    <t>FOTONAPONSKA OPREMA</t>
  </si>
  <si>
    <t>4.1.</t>
  </si>
  <si>
    <t>4.2.</t>
  </si>
  <si>
    <t>ELEKTROMATERIJAL</t>
  </si>
  <si>
    <t>5.</t>
  </si>
  <si>
    <t>5.1.</t>
  </si>
  <si>
    <t>5.3.</t>
  </si>
  <si>
    <t>5.2.</t>
  </si>
  <si>
    <t>5.4.</t>
  </si>
  <si>
    <t>6.</t>
  </si>
  <si>
    <t>6.1.</t>
  </si>
  <si>
    <t>REKAPITULACIJA</t>
  </si>
  <si>
    <t>UKUPNO</t>
  </si>
  <si>
    <t>U jediničnu cijenu stavke, uz koju se primjenjuju, uračunata je dobava, montaža i spajanje sa svim potrebnim sitnim materijalom. Obavljen je izvid predviđenih zahvata na licu mjesta i uzimanje svih potrebnih mjera te provjeru količina. Jediničnim cijenama obuhvaćeni su i svi troškovi najma, montaže i demontaže hidrauličke skele, odnosno dizalice, kao i korištenje agregata i slično.</t>
  </si>
  <si>
    <t>Izrada projekta izvedenog stanja</t>
  </si>
  <si>
    <t>7.</t>
  </si>
  <si>
    <t>Dobava i ugradnja kabelskih perforiranih kanalica PK200 s nosačima i poklopcima, izrađene od pocinčanog lima, komplet sa spojnicama i priborom za fiksiranje na ravni krov za razvod DC kabela dimenzija 200x60mm.</t>
  </si>
  <si>
    <t>Dobava i ugradnja kabelskih perforiranih kanalica PK300 s nosačima i poklopcima, izrađene od pocinčanog lima, komplet sa spojnicama i priborom za fiksiranje na strop za razvod AC kabela prema GRO, dimenzija 300x60mm.</t>
  </si>
  <si>
    <t>Dobava i ugradnja CSS cijevi promjera 40mm (otporne na UV zračenje)</t>
  </si>
  <si>
    <t xml:space="preserve">Dobava polaganje i spajanje kabela za vezu izmjenjivača s razvodnim ormarom RO-FN FG16R16 5x10mm² </t>
  </si>
  <si>
    <t xml:space="preserve">Dobava polaganje i spajanje kabela za vezu RO-FN - GRO
FG16OR16 1x150mm² </t>
  </si>
  <si>
    <t xml:space="preserve">Dobava polaganje i spajanje kabela izjednačenja potencijala H07V-K 1x16mm² </t>
  </si>
  <si>
    <t>Nosač 78x27, dužine 6,2m</t>
  </si>
  <si>
    <t>Spojnica za osnovni nosač</t>
  </si>
  <si>
    <t>Trokutni nosač za podizanje modula na optimalni nagib (10°)</t>
  </si>
  <si>
    <t>Nosač balasta</t>
  </si>
  <si>
    <t>Betonski balast, dimenzija 400x200x100mm</t>
  </si>
  <si>
    <t>Predmontirani element za prihvat FN modula (srednji) H=35mm</t>
  </si>
  <si>
    <t>Predmontirani element za prihvat FN modula (krajnji) H=35mm</t>
  </si>
  <si>
    <t>4.3.</t>
  </si>
  <si>
    <t>strujna zaštitna sklopka RCD 40/0,3, 4p (3P+N) tip B</t>
  </si>
  <si>
    <t>tropolni automatski prekidač B40A tip B</t>
  </si>
  <si>
    <t xml:space="preserve">N i PE sabirnice, redne stezaljke, POK kanali, zaštita od dodira, ožičenje, natpisi na elementima, oznaka razvodnog ormara, oznaka o primijenjenoj zaštiti, trajno čitljiva shema (plastificirana) smještena u nosaču na vratima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</si>
  <si>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ISPITIVANJE I PUŠTANJE U POGON</t>
  </si>
  <si>
    <t>OPREMANJE POSTOJEĆEG GRO</t>
  </si>
  <si>
    <t>sabirnice ili P/F vodič za povezivanje sa postojećim sabirnica unutar ormara</t>
  </si>
  <si>
    <t>ZAŠTITA OD UDARA MUNJE</t>
  </si>
  <si>
    <t>7.1.</t>
  </si>
  <si>
    <t>8.</t>
  </si>
  <si>
    <t>8.1.</t>
  </si>
  <si>
    <t>8.2.</t>
  </si>
  <si>
    <t>8.3.</t>
  </si>
  <si>
    <t>8.4.</t>
  </si>
  <si>
    <t>8.5.</t>
  </si>
  <si>
    <t>8.6.</t>
  </si>
  <si>
    <t>2.2.</t>
  </si>
  <si>
    <t>Gumena podloga (160x200mm) za trokutni nosač s Al folijom</t>
  </si>
  <si>
    <t xml:space="preserve">Dobava, isporuka, montaža i spajanje uređaja za kontrolu i nadzor rada fotonaponske elektrane:
- max broj spojenih uređaja 50
- maksimalna snaga spojenih invertera 25MWA
- komunikacija: WAN, LAN, RS485, MBUS,USB 2.0
- digitalni ulazi: 6
- analogni ulazi: 2
- komunikacijski protokoli: Modbus/TCO, Modbus/RTU
- IP20
</t>
  </si>
  <si>
    <t>Dobava, isporuka, montaža i spajanje multifunkcionalnog mjernog uređaja:
- spajanje preko Ethernet kabela (10/100 Mbt/s, RJ45 utičnica)
- 230/400V, 50Hz
- prihvat kabela 10 do 16 mm2
- temperaturni opseg -25°C do 70°C</t>
  </si>
  <si>
    <t>4.4.</t>
  </si>
  <si>
    <t>Dobava, ugradnja i spajanje razvodnog ormara RO-FN, komplet s posebnom montažnom pločom i</t>
  </si>
  <si>
    <t>bravicom korisnika. Razvodni ormar izrađen u minimalnoj zaštiti IP65. Izvodi kabela isključivo s donje strane, opremljen s AC sabirnicama potrebnog presjeka i oznaka te s ugrađenom sljedećom opremom</t>
  </si>
  <si>
    <t xml:space="preserve">odvodnik struje munje i prenapona klase I i II, 4P, 20kA,                                                          </t>
  </si>
  <si>
    <t xml:space="preserve">kpl           </t>
  </si>
  <si>
    <t>četveropolni rastavljač osigurač 315A, sa mogućnošću plombiranja</t>
  </si>
  <si>
    <t xml:space="preserve">Dogradnja postojećeg glavnog ormara
</t>
  </si>
  <si>
    <t xml:space="preserve">uložak visokoučinskih osigurača, 300A </t>
  </si>
  <si>
    <t xml:space="preserve">križne spojnice za dva Al vodiča 8-10 mm2, s odgovarajući maticama I vijcima </t>
  </si>
  <si>
    <t xml:space="preserve">okrugli vodič od aluminija promjera 8 mm2 </t>
  </si>
  <si>
    <t>postavljanje i spajanje izolirane loveće palice visine 2,5 metra</t>
  </si>
  <si>
    <t xml:space="preserve">nesavitljiva ploča za loveće palice za ravni krov </t>
  </si>
  <si>
    <t xml:space="preserve">krovni nosač primjeren za ravni krov </t>
  </si>
  <si>
    <t>stezaljka za vodič sa odgovarajućim vijkom i maticom</t>
  </si>
  <si>
    <t xml:space="preserve">Isporuka i dobava materijala za dogradnju sustava zaštite od munje za fotonaponsko postrojenje na postojećoj građevini:
</t>
  </si>
  <si>
    <t xml:space="preserve">Cilindrični pv osigurač 20A, gPV, 1000V DC </t>
  </si>
  <si>
    <t>DC odvodnik struje munje i prenapona klase I+II max. 1000V</t>
  </si>
  <si>
    <t xml:space="preserve">Dobava, ugradnja i spajanje razvodnog ormara RO-DC, komplet s posebnom montažnom
pločom i bravicom korisnika. Razvodni ormar izrađen u minimalnoj zaštiti IP65.Opremljen s
sabirnicama potrebnog presjeka i oznaka te s ugrađenom sljedećom opremom: 
</t>
  </si>
  <si>
    <t xml:space="preserve">Dobava, izrada otvora u zidu, ugradnja u zid i spajanje tipkala za daljinsko isključenje napajanja u slučaju požara, sve komplet s p/žb kutijom. 
</t>
  </si>
  <si>
    <t>kabel NHXH FE180/E30 2x1,5mm2 u CS zaštitnoj cijevi do pripadajućeg razdjelnog ormara - nazivna frekvencija 50 Hz</t>
  </si>
  <si>
    <t>TROŠKOVNIK</t>
  </si>
  <si>
    <t>Niskonaponski kompaktni četveropolni zaštitni prekidač nazivene struje 300A, prekidne moći 36kA, s funkcijama nadstrujne, kratkospojne, zemljospojne zaštite, pod/nadnaponske i pod/nadfrekventne zaštite</t>
  </si>
  <si>
    <r>
      <t xml:space="preserve">Dobava, isporuka, montaža, spajanje i parametriranje trofaznog izmjenjivača sunčane elektrane snage 25kW, s minimalno slijedećim svojstvima:
-Najveći ulazni napon ≥ 1000V  
-Naponski MPP raspon 350V - 800V
-Startni napon </t>
    </r>
    <r>
      <rPr>
        <sz val="11"/>
        <rFont val="Calibri"/>
        <family val="2"/>
      </rPr>
      <t>≤</t>
    </r>
    <r>
      <rPr>
        <sz val="11"/>
        <rFont val="Calibri"/>
        <family val="2"/>
        <charset val="238"/>
        <scheme val="minor"/>
      </rPr>
      <t xml:space="preserve">150V
-min. 2MPP trackera s min 3 ulaza po MPP
-Topologija bez transformatora 
-Pogodan za vanjsku ugradnju (IP65)                                                                                                        -Euro efikasnost ≥98,1%
-Ugrađen odvodnik prenapona klase II na AC i DC strani                                                 -jamstvo: min 5 god     </t>
    </r>
  </si>
  <si>
    <t>Pristup centralnom krovu zgrade moguć je samo preko servisnih vanjskih ljestvi, a pojedini dijelovi krova nemaju direktan pristup. Iz navedenog razloga sve stavke troškovnika moraju u cijenu uračunati i rad mehanizacije za dopremu materijala i ljudi na krov.</t>
  </si>
  <si>
    <t xml:space="preserve">Dobava i postavljanje elemenata za montažu FN panela na ravni krov. U cijenu su uključeni svi potrebni spojni, pričvrsni i ostali elementi nužni za ostvarivanje funkcije pričvršćenja fotonaponskih modula na krovnu konstrukciju zgrade. Krov nije dozvoljeno bušiti za potrebe montaže konstrukcije budući da bi bušenje dovelo do oštećenja hidroizolacije. </t>
  </si>
  <si>
    <t>Izrada prodora za električne vodove kroz konstrukciju zgrade (prema GRO). U cijenu stavke uključena je i sanacija prodora i mjesta prodora. Sanacija prodora se izvodi PP brtvljenjem.</t>
  </si>
  <si>
    <t>Izrada prodora za komunikacijske vodove sustava za praćenje rada izmjenjivača kroz konstrukciju zgrade. U cijenu stavke uključena je i sanacija prodora i mjesta prodora.  Sanacija prodora se izvodi PP brtvljenjem.</t>
  </si>
  <si>
    <t xml:space="preserve">  komplet</t>
  </si>
  <si>
    <r>
      <t xml:space="preserve">Dobava, isporuka i montaža fotonaponskih modula za sunčanu elektranu ukupne instalirane snage 190,530 kWp, s minimalno slijedećim svojstvima:
-vrsta ćelija: monokristalični silicij
-vršna snaga modula: minimalno 435 Wp
-učinkovitost modula: minimalno 21,8%                                                                                 -snaga modula nakon 15 god: minimalno 90 %                                                                             -snaga modula nakon 25 godina: minimalno 80 %
-jamstvo: min 12 god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38"/>
        <scheme val="minor"/>
      </rPr>
      <t xml:space="preserve">  -ponuđeni model fotonaponskog modula:     __________                                                                                            -vrsta ćelije ponuđenog  fotonaponskog modula:     __________                                                                         -učinkovitost ponuđenog modula:   __________                                                                                                                          -snaga ponuđenog fotonaponskog modula:   __________                                                           -snaga ponuđenog fotonaponskog modula nakon 25 godina:   __________                                                       -snaga ponuđenog modula nakon 15 godina:   __________                                                                               -Broj ponuđenih fotonaponskih modula:   __________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</si>
  <si>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*</t>
  </si>
  <si>
    <t>Stavku br. 4.1 troškovnika obavezno ispuniti</t>
  </si>
  <si>
    <t>PDV se ne obračunava na svu opremu i radove za instalaciju fotonaponskih elektrana sukladno članku 38. st.6 Zakona o porezu na dodanu vrijednost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</si>
</sst>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n&quot;_-;\-* #,##0.00\ &quot;kn&quot;_-;_-* &quot;-&quot;??\ &quot;kn&quot;_-;_-@_-"/>
    <numFmt numFmtId="164" formatCode="#,##0.00\ &quot;kn&quot;"/>
    <numFmt numFmtId="165" formatCode="_-* #,##0.00\ [$€-1]_-;\-* #,##0.00\ [$€-1]_-;_-* &quot;-&quot;??\ [$€-1]_-;_-@_-"/>
    <numFmt numFmtId="166" formatCode="0.0%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 applyAlignment="1" applyProtection="1">
      <alignment horizontal="center" vertical="top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vertical="top"/>
      <protection hidden="1"/>
    </xf>
    <xf numFmtId="0" fontId="0" fillId="0" borderId="1" xfId="0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hidden="1"/>
    </xf>
    <xf numFmtId="0" fontId="1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 applyProtection="1">
      <alignment vertical="top" wrapText="1"/>
      <protection hidden="1"/>
    </xf>
    <xf numFmtId="16" fontId="0" fillId="0" borderId="1" xfId="0" applyNumberFormat="1" applyBorder="1" applyAlignment="1" applyProtection="1">
      <alignment horizontal="center" vertical="top"/>
      <protection hidden="1"/>
    </xf>
    <xf numFmtId="164" fontId="0" fillId="0" borderId="1" xfId="0" applyNumberFormat="1" applyBorder="1" applyAlignment="1" applyProtection="1">
      <alignment vertical="top"/>
      <protection locked="0"/>
    </xf>
    <xf numFmtId="164" fontId="0" fillId="0" borderId="1" xfId="0" applyNumberFormat="1" applyBorder="1" applyAlignment="1" applyProtection="1">
      <alignment vertical="top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0" fillId="0" borderId="0" xfId="0" applyAlignment="1" applyProtection="1">
      <alignment horizontal="center" vertical="top"/>
      <protection hidden="1"/>
    </xf>
    <xf numFmtId="0" fontId="0" fillId="0" borderId="0" xfId="0" applyAlignment="1" applyProtection="1">
      <alignment vertical="top" wrapText="1"/>
      <protection hidden="1"/>
    </xf>
    <xf numFmtId="164" fontId="0" fillId="0" borderId="0" xfId="0" applyNumberFormat="1" applyAlignment="1" applyProtection="1">
      <alignment vertical="top"/>
      <protection locked="0"/>
    </xf>
    <xf numFmtId="164" fontId="0" fillId="0" borderId="0" xfId="0" applyNumberFormat="1" applyAlignment="1" applyProtection="1">
      <alignment vertical="top"/>
      <protection hidden="1"/>
    </xf>
    <xf numFmtId="0" fontId="1" fillId="0" borderId="5" xfId="0" applyFont="1" applyBorder="1" applyAlignment="1" applyProtection="1">
      <alignment horizontal="center" vertical="top"/>
      <protection hidden="1"/>
    </xf>
    <xf numFmtId="0" fontId="1" fillId="0" borderId="2" xfId="0" applyFont="1" applyBorder="1" applyAlignment="1" applyProtection="1">
      <alignment vertical="top" wrapText="1"/>
      <protection hidden="1"/>
    </xf>
    <xf numFmtId="0" fontId="1" fillId="0" borderId="5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vertical="top"/>
      <protection hidden="1"/>
    </xf>
    <xf numFmtId="0" fontId="1" fillId="0" borderId="5" xfId="0" applyFont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0" fillId="0" borderId="5" xfId="0" applyBorder="1" applyAlignment="1" applyProtection="1">
      <alignment horizontal="center" vertical="top"/>
      <protection hidden="1"/>
    </xf>
    <xf numFmtId="0" fontId="0" fillId="0" borderId="2" xfId="0" applyBorder="1" applyAlignment="1" applyProtection="1">
      <alignment vertical="top" wrapText="1"/>
      <protection hidden="1"/>
    </xf>
    <xf numFmtId="0" fontId="0" fillId="0" borderId="5" xfId="0" applyBorder="1" applyAlignment="1" applyProtection="1">
      <alignment vertical="top"/>
      <protection hidden="1"/>
    </xf>
    <xf numFmtId="0" fontId="0" fillId="0" borderId="2" xfId="0" applyBorder="1" applyAlignment="1" applyProtection="1">
      <alignment vertical="top"/>
      <protection hidden="1"/>
    </xf>
    <xf numFmtId="164" fontId="0" fillId="0" borderId="5" xfId="0" applyNumberFormat="1" applyBorder="1" applyAlignment="1" applyProtection="1">
      <alignment vertical="top"/>
      <protection locked="0"/>
    </xf>
    <xf numFmtId="164" fontId="0" fillId="0" borderId="3" xfId="0" applyNumberFormat="1" applyBorder="1" applyAlignment="1" applyProtection="1">
      <alignment vertical="top"/>
      <protection hidden="1"/>
    </xf>
    <xf numFmtId="0" fontId="0" fillId="0" borderId="6" xfId="0" applyBorder="1" applyAlignment="1" applyProtection="1">
      <alignment horizontal="center" vertical="top"/>
      <protection hidden="1"/>
    </xf>
    <xf numFmtId="0" fontId="0" fillId="0" borderId="11" xfId="0" applyBorder="1" applyAlignment="1" applyProtection="1">
      <alignment vertical="top" wrapText="1"/>
      <protection hidden="1"/>
    </xf>
    <xf numFmtId="0" fontId="0" fillId="0" borderId="11" xfId="0" applyBorder="1" applyAlignment="1" applyProtection="1">
      <alignment vertical="top"/>
      <protection hidden="1"/>
    </xf>
    <xf numFmtId="0" fontId="0" fillId="0" borderId="11" xfId="0" applyBorder="1" applyAlignment="1" applyProtection="1">
      <alignment vertical="top"/>
      <protection locked="0"/>
    </xf>
    <xf numFmtId="164" fontId="0" fillId="0" borderId="6" xfId="0" applyNumberFormat="1" applyBorder="1" applyAlignment="1" applyProtection="1">
      <alignment vertical="top"/>
      <protection hidden="1"/>
    </xf>
    <xf numFmtId="0" fontId="0" fillId="0" borderId="6" xfId="0" applyBorder="1" applyAlignment="1" applyProtection="1">
      <alignment vertical="top"/>
      <protection hidden="1"/>
    </xf>
    <xf numFmtId="0" fontId="0" fillId="0" borderId="6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horizontal="center" vertical="top"/>
      <protection hidden="1"/>
    </xf>
    <xf numFmtId="0" fontId="0" fillId="0" borderId="4" xfId="0" applyBorder="1" applyAlignment="1" applyProtection="1">
      <alignment vertical="top" wrapText="1"/>
      <protection hidden="1"/>
    </xf>
    <xf numFmtId="0" fontId="0" fillId="0" borderId="7" xfId="0" applyBorder="1" applyAlignment="1" applyProtection="1">
      <alignment vertical="top"/>
      <protection hidden="1"/>
    </xf>
    <xf numFmtId="0" fontId="0" fillId="0" borderId="4" xfId="0" applyBorder="1" applyAlignment="1" applyProtection="1">
      <alignment vertical="top"/>
      <protection hidden="1"/>
    </xf>
    <xf numFmtId="0" fontId="0" fillId="0" borderId="7" xfId="0" applyBorder="1" applyAlignment="1" applyProtection="1">
      <alignment vertical="top"/>
      <protection locked="0"/>
    </xf>
    <xf numFmtId="164" fontId="0" fillId="0" borderId="7" xfId="0" applyNumberFormat="1" applyBorder="1" applyAlignment="1" applyProtection="1">
      <alignment vertical="top"/>
      <protection hidden="1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 applyProtection="1">
      <alignment vertical="top"/>
      <protection locked="0"/>
    </xf>
    <xf numFmtId="164" fontId="0" fillId="0" borderId="9" xfId="0" applyNumberFormat="1" applyBorder="1" applyAlignment="1" applyProtection="1">
      <alignment vertical="top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0" fontId="3" fillId="0" borderId="1" xfId="0" applyFont="1" applyBorder="1" applyAlignment="1" applyProtection="1">
      <alignment vertical="top"/>
      <protection hidden="1"/>
    </xf>
    <xf numFmtId="164" fontId="3" fillId="0" borderId="1" xfId="0" applyNumberFormat="1" applyFont="1" applyBorder="1" applyAlignment="1" applyProtection="1">
      <alignment vertical="top"/>
      <protection locked="0"/>
    </xf>
    <xf numFmtId="164" fontId="3" fillId="0" borderId="9" xfId="0" applyNumberFormat="1" applyFont="1" applyBorder="1" applyAlignment="1" applyProtection="1">
      <alignment vertical="top"/>
      <protection hidden="1"/>
    </xf>
    <xf numFmtId="0" fontId="3" fillId="0" borderId="0" xfId="0" applyFont="1" applyAlignment="1" applyProtection="1">
      <alignment vertical="top"/>
      <protection hidden="1"/>
    </xf>
    <xf numFmtId="0" fontId="0" fillId="0" borderId="5" xfId="0" applyBorder="1" applyAlignment="1" applyProtection="1">
      <alignment vertical="top" wrapText="1"/>
      <protection hidden="1"/>
    </xf>
    <xf numFmtId="164" fontId="0" fillId="0" borderId="5" xfId="0" applyNumberFormat="1" applyBorder="1" applyAlignment="1" applyProtection="1">
      <alignment vertical="top"/>
      <protection hidden="1"/>
    </xf>
    <xf numFmtId="0" fontId="0" fillId="0" borderId="6" xfId="0" applyBorder="1" applyAlignment="1" applyProtection="1">
      <alignment horizontal="left" vertical="top" wrapText="1"/>
      <protection hidden="1"/>
    </xf>
    <xf numFmtId="164" fontId="0" fillId="0" borderId="6" xfId="2" applyNumberFormat="1" applyFont="1" applyFill="1" applyBorder="1" applyAlignment="1" applyProtection="1">
      <alignment vertical="top"/>
      <protection locked="0"/>
    </xf>
    <xf numFmtId="0" fontId="0" fillId="0" borderId="7" xfId="0" applyBorder="1" applyAlignment="1" applyProtection="1">
      <alignment horizontal="left" vertical="top" wrapText="1"/>
      <protection hidden="1"/>
    </xf>
    <xf numFmtId="164" fontId="0" fillId="0" borderId="7" xfId="2" applyNumberFormat="1" applyFont="1" applyFill="1" applyBorder="1" applyAlignment="1" applyProtection="1">
      <alignment vertical="top"/>
      <protection locked="0"/>
    </xf>
    <xf numFmtId="166" fontId="0" fillId="0" borderId="0" xfId="1" applyNumberFormat="1" applyFont="1" applyFill="1" applyAlignment="1" applyProtection="1">
      <alignment vertical="top"/>
      <protection hidden="1"/>
    </xf>
    <xf numFmtId="0" fontId="1" fillId="0" borderId="10" xfId="0" applyFont="1" applyBorder="1" applyAlignment="1" applyProtection="1">
      <alignment horizontal="center" vertical="top"/>
      <protection hidden="1"/>
    </xf>
    <xf numFmtId="0" fontId="1" fillId="0" borderId="8" xfId="0" applyFont="1" applyBorder="1" applyAlignment="1" applyProtection="1">
      <alignment vertical="top" wrapText="1"/>
      <protection hidden="1"/>
    </xf>
    <xf numFmtId="0" fontId="1" fillId="0" borderId="8" xfId="0" applyFont="1" applyBorder="1" applyAlignment="1" applyProtection="1">
      <alignment vertical="top"/>
      <protection hidden="1"/>
    </xf>
    <xf numFmtId="0" fontId="1" fillId="0" borderId="8" xfId="0" applyFont="1" applyBorder="1" applyAlignment="1" applyProtection="1">
      <alignment vertical="top"/>
      <protection locked="0"/>
    </xf>
    <xf numFmtId="164" fontId="1" fillId="0" borderId="9" xfId="0" applyNumberFormat="1" applyFont="1" applyBorder="1" applyAlignment="1" applyProtection="1">
      <alignment vertical="top"/>
      <protection hidden="1"/>
    </xf>
    <xf numFmtId="165" fontId="0" fillId="0" borderId="0" xfId="0" applyNumberFormat="1" applyAlignment="1" applyProtection="1">
      <alignment vertical="top"/>
      <protection hidden="1"/>
    </xf>
    <xf numFmtId="0" fontId="0" fillId="0" borderId="0" xfId="0" applyAlignment="1" applyProtection="1">
      <alignment vertical="top"/>
      <protection locked="0"/>
    </xf>
    <xf numFmtId="44" fontId="0" fillId="0" borderId="0" xfId="2" applyFont="1" applyFill="1" applyAlignment="1" applyProtection="1">
      <alignment vertical="top"/>
      <protection hidden="1"/>
    </xf>
    <xf numFmtId="0" fontId="5" fillId="0" borderId="0" xfId="0" applyFont="1" applyAlignment="1" applyProtection="1">
      <alignment vertical="top" wrapText="1"/>
      <protection hidden="1"/>
    </xf>
    <xf numFmtId="0" fontId="6" fillId="0" borderId="1" xfId="0" applyFont="1" applyBorder="1" applyAlignment="1" applyProtection="1">
      <alignment horizontal="center" vertical="top"/>
      <protection hidden="1"/>
    </xf>
    <xf numFmtId="0" fontId="6" fillId="0" borderId="1" xfId="0" applyFont="1" applyBorder="1" applyAlignment="1" applyProtection="1">
      <alignment vertical="top" wrapText="1"/>
      <protection hidden="1"/>
    </xf>
    <xf numFmtId="0" fontId="0" fillId="0" borderId="11" xfId="0" applyBorder="1" applyAlignment="1" applyProtection="1">
      <alignment horizontal="center" vertical="top"/>
      <protection hidden="1"/>
    </xf>
    <xf numFmtId="0" fontId="0" fillId="0" borderId="6" xfId="0" applyBorder="1" applyAlignment="1" applyProtection="1">
      <alignment vertical="top" wrapText="1"/>
      <protection hidden="1"/>
    </xf>
    <xf numFmtId="0" fontId="6" fillId="0" borderId="6" xfId="0" applyFont="1" applyBorder="1" applyAlignment="1" applyProtection="1">
      <alignment horizontal="left" vertical="top" wrapText="1"/>
      <protection hidden="1"/>
    </xf>
    <xf numFmtId="0" fontId="0" fillId="0" borderId="7" xfId="0" applyBorder="1" applyAlignment="1" applyProtection="1">
      <alignment vertical="top" wrapText="1"/>
      <protection hidden="1"/>
    </xf>
    <xf numFmtId="164" fontId="0" fillId="0" borderId="7" xfId="0" applyNumberFormat="1" applyBorder="1" applyAlignment="1" applyProtection="1">
      <alignment vertical="top"/>
      <protection locked="0"/>
    </xf>
    <xf numFmtId="164" fontId="0" fillId="0" borderId="6" xfId="0" applyNumberFormat="1" applyBorder="1" applyAlignment="1" applyProtection="1">
      <alignment vertical="top"/>
      <protection locked="0"/>
    </xf>
    <xf numFmtId="0" fontId="6" fillId="0" borderId="7" xfId="0" applyFont="1" applyBorder="1" applyAlignment="1" applyProtection="1">
      <alignment horizontal="center" vertical="top"/>
      <protection hidden="1"/>
    </xf>
    <xf numFmtId="0" fontId="8" fillId="0" borderId="7" xfId="0" applyFont="1" applyBorder="1" applyAlignment="1" applyProtection="1">
      <alignment vertical="top" wrapText="1"/>
      <protection hidden="1"/>
    </xf>
    <xf numFmtId="0" fontId="6" fillId="0" borderId="6" xfId="0" applyFont="1" applyBorder="1" applyAlignment="1" applyProtection="1">
      <alignment horizontal="center" vertical="top"/>
      <protection hidden="1"/>
    </xf>
    <xf numFmtId="0" fontId="8" fillId="0" borderId="6" xfId="0" applyFont="1" applyBorder="1" applyAlignment="1" applyProtection="1">
      <alignment vertical="top" wrapText="1"/>
      <protection hidden="1"/>
    </xf>
    <xf numFmtId="0" fontId="10" fillId="0" borderId="8" xfId="0" applyFont="1" applyBorder="1" applyAlignment="1" applyProtection="1">
      <alignment vertical="top" wrapText="1"/>
      <protection hidden="1"/>
    </xf>
    <xf numFmtId="0" fontId="10" fillId="0" borderId="10" xfId="0" applyFont="1" applyBorder="1" applyAlignment="1" applyProtection="1">
      <alignment horizontal="center" vertical="top"/>
      <protection hidden="1"/>
    </xf>
    <xf numFmtId="0" fontId="10" fillId="0" borderId="8" xfId="0" applyFont="1" applyBorder="1" applyAlignment="1" applyProtection="1">
      <alignment vertical="center" wrapText="1"/>
      <protection hidden="1"/>
    </xf>
    <xf numFmtId="0" fontId="10" fillId="0" borderId="10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top" wrapText="1"/>
      <protection hidden="1"/>
    </xf>
  </cellXfs>
  <cellStyles count="3">
    <cellStyle name="Normalno" xfId="0" builtinId="0"/>
    <cellStyle name="Postotak" xfId="1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41237-168E-4EAF-A42E-EA7EDB8232CC}">
  <sheetPr>
    <pageSetUpPr fitToPage="1"/>
  </sheetPr>
  <dimension ref="A1:I96"/>
  <sheetViews>
    <sheetView showGridLines="0" tabSelected="1" zoomScale="93" zoomScaleNormal="93" workbookViewId="0">
      <pane ySplit="3" topLeftCell="A66" activePane="bottomLeft" state="frozen"/>
      <selection pane="bottomLeft" activeCell="L86" sqref="L86"/>
    </sheetView>
  </sheetViews>
  <sheetFormatPr defaultRowHeight="15" x14ac:dyDescent="0.25"/>
  <cols>
    <col min="1" max="1" width="5.85546875" style="12" customWidth="1"/>
    <col min="2" max="2" width="70.140625" style="13" customWidth="1"/>
    <col min="3" max="3" width="9.140625" style="5"/>
    <col min="4" max="4" width="6.85546875" style="5" customWidth="1"/>
    <col min="5" max="5" width="13.5703125" style="63" customWidth="1"/>
    <col min="6" max="6" width="16.85546875" style="5" customWidth="1"/>
    <col min="7" max="7" width="11.85546875" style="5" customWidth="1"/>
    <col min="8" max="8" width="14.5703125" style="5" customWidth="1"/>
    <col min="9" max="9" width="14.7109375" style="5" customWidth="1"/>
    <col min="10" max="16384" width="9.140625" style="5"/>
  </cols>
  <sheetData>
    <row r="1" spans="1:6" ht="47.25" customHeight="1" x14ac:dyDescent="0.25"/>
    <row r="2" spans="1:6" ht="47.25" customHeight="1" x14ac:dyDescent="0.25">
      <c r="B2" s="65" t="s">
        <v>107</v>
      </c>
    </row>
    <row r="3" spans="1:6" ht="75" hidden="1" customHeight="1" x14ac:dyDescent="0.25">
      <c r="A3" s="1"/>
      <c r="B3" s="2" t="s">
        <v>51</v>
      </c>
      <c r="C3" s="3" t="s">
        <v>18</v>
      </c>
      <c r="D3" s="3" t="s">
        <v>19</v>
      </c>
      <c r="E3" s="4" t="s">
        <v>20</v>
      </c>
      <c r="F3" s="3" t="s">
        <v>21</v>
      </c>
    </row>
    <row r="4" spans="1:6" ht="64.5" customHeight="1" x14ac:dyDescent="0.25">
      <c r="B4" s="82" t="s">
        <v>110</v>
      </c>
    </row>
    <row r="5" spans="1:6" x14ac:dyDescent="0.25">
      <c r="A5" s="6" t="s">
        <v>23</v>
      </c>
      <c r="B5" s="7" t="s">
        <v>14</v>
      </c>
      <c r="C5" s="3"/>
      <c r="D5" s="3"/>
      <c r="E5" s="4"/>
      <c r="F5" s="3"/>
    </row>
    <row r="6" spans="1:6" ht="60" x14ac:dyDescent="0.25">
      <c r="A6" s="8" t="s">
        <v>15</v>
      </c>
      <c r="B6" s="2" t="s">
        <v>54</v>
      </c>
      <c r="C6" s="3" t="s">
        <v>0</v>
      </c>
      <c r="D6" s="3">
        <v>150</v>
      </c>
      <c r="E6" s="9"/>
      <c r="F6" s="10">
        <f t="shared" ref="F6:F10" si="0">D6*E6</f>
        <v>0</v>
      </c>
    </row>
    <row r="7" spans="1:6" ht="60" x14ac:dyDescent="0.25">
      <c r="A7" s="1" t="s">
        <v>16</v>
      </c>
      <c r="B7" s="2" t="s">
        <v>55</v>
      </c>
      <c r="C7" s="3" t="s">
        <v>0</v>
      </c>
      <c r="D7" s="3">
        <v>30</v>
      </c>
      <c r="E7" s="9"/>
      <c r="F7" s="10">
        <f t="shared" si="0"/>
        <v>0</v>
      </c>
    </row>
    <row r="8" spans="1:6" ht="45" x14ac:dyDescent="0.25">
      <c r="A8" s="1" t="s">
        <v>17</v>
      </c>
      <c r="B8" s="2" t="s">
        <v>112</v>
      </c>
      <c r="C8" s="3" t="s">
        <v>4</v>
      </c>
      <c r="D8" s="3">
        <v>2</v>
      </c>
      <c r="E8" s="9"/>
      <c r="F8" s="10">
        <f t="shared" si="0"/>
        <v>0</v>
      </c>
    </row>
    <row r="9" spans="1:6" ht="45" x14ac:dyDescent="0.25">
      <c r="A9" s="1" t="s">
        <v>34</v>
      </c>
      <c r="B9" s="2" t="s">
        <v>113</v>
      </c>
      <c r="C9" s="3" t="s">
        <v>4</v>
      </c>
      <c r="D9" s="3">
        <v>2</v>
      </c>
      <c r="E9" s="9"/>
      <c r="F9" s="10">
        <f t="shared" si="0"/>
        <v>0</v>
      </c>
    </row>
    <row r="10" spans="1:6" x14ac:dyDescent="0.25">
      <c r="A10" s="1" t="s">
        <v>35</v>
      </c>
      <c r="B10" s="2" t="s">
        <v>56</v>
      </c>
      <c r="C10" s="3" t="s">
        <v>0</v>
      </c>
      <c r="D10" s="3">
        <v>850</v>
      </c>
      <c r="E10" s="9"/>
      <c r="F10" s="10">
        <f t="shared" si="0"/>
        <v>0</v>
      </c>
    </row>
    <row r="11" spans="1:6" ht="9.75" customHeight="1" x14ac:dyDescent="0.25"/>
    <row r="12" spans="1:6" x14ac:dyDescent="0.25">
      <c r="A12" s="6" t="s">
        <v>22</v>
      </c>
      <c r="B12" s="7" t="s">
        <v>1</v>
      </c>
      <c r="C12" s="3"/>
      <c r="D12" s="3"/>
      <c r="E12" s="4"/>
      <c r="F12" s="3"/>
    </row>
    <row r="13" spans="1:6" ht="30" x14ac:dyDescent="0.25">
      <c r="A13" s="1" t="s">
        <v>24</v>
      </c>
      <c r="B13" s="2" t="s">
        <v>2</v>
      </c>
      <c r="C13" s="3" t="s">
        <v>0</v>
      </c>
      <c r="D13" s="3">
        <v>3850</v>
      </c>
      <c r="E13" s="9"/>
      <c r="F13" s="10">
        <f>D13*E13</f>
        <v>0</v>
      </c>
    </row>
    <row r="14" spans="1:6" x14ac:dyDescent="0.25">
      <c r="A14" s="1" t="s">
        <v>83</v>
      </c>
      <c r="B14" s="2" t="s">
        <v>7</v>
      </c>
      <c r="C14" s="3" t="s">
        <v>0</v>
      </c>
      <c r="D14" s="3">
        <v>150</v>
      </c>
      <c r="E14" s="9"/>
      <c r="F14" s="10">
        <f t="shared" ref="F14:F19" si="1">D14*E14</f>
        <v>0</v>
      </c>
    </row>
    <row r="15" spans="1:6" x14ac:dyDescent="0.25">
      <c r="A15" s="1" t="s">
        <v>27</v>
      </c>
      <c r="B15" s="2" t="s">
        <v>25</v>
      </c>
      <c r="C15" s="3" t="s">
        <v>3</v>
      </c>
      <c r="D15" s="3">
        <v>27</v>
      </c>
      <c r="E15" s="9"/>
      <c r="F15" s="10">
        <f t="shared" si="1"/>
        <v>0</v>
      </c>
    </row>
    <row r="16" spans="1:6" x14ac:dyDescent="0.25">
      <c r="A16" s="1" t="s">
        <v>28</v>
      </c>
      <c r="B16" s="2" t="s">
        <v>26</v>
      </c>
      <c r="C16" s="3" t="s">
        <v>3</v>
      </c>
      <c r="D16" s="3">
        <v>27</v>
      </c>
      <c r="E16" s="9"/>
      <c r="F16" s="10">
        <f t="shared" si="1"/>
        <v>0</v>
      </c>
    </row>
    <row r="17" spans="1:9" ht="30" x14ac:dyDescent="0.25">
      <c r="A17" s="1" t="s">
        <v>29</v>
      </c>
      <c r="B17" s="2" t="s">
        <v>57</v>
      </c>
      <c r="C17" s="3" t="s">
        <v>0</v>
      </c>
      <c r="D17" s="3">
        <v>185</v>
      </c>
      <c r="E17" s="9"/>
      <c r="F17" s="10">
        <f t="shared" si="1"/>
        <v>0</v>
      </c>
    </row>
    <row r="18" spans="1:9" ht="30" x14ac:dyDescent="0.25">
      <c r="A18" s="1" t="s">
        <v>30</v>
      </c>
      <c r="B18" s="2" t="s">
        <v>58</v>
      </c>
      <c r="C18" s="3" t="s">
        <v>0</v>
      </c>
      <c r="D18" s="3">
        <v>240</v>
      </c>
      <c r="E18" s="9"/>
      <c r="F18" s="10">
        <f t="shared" si="1"/>
        <v>0</v>
      </c>
    </row>
    <row r="19" spans="1:9" ht="30" x14ac:dyDescent="0.25">
      <c r="A19" s="1" t="s">
        <v>31</v>
      </c>
      <c r="B19" s="2" t="s">
        <v>59</v>
      </c>
      <c r="C19" s="3" t="s">
        <v>0</v>
      </c>
      <c r="D19" s="3">
        <v>185</v>
      </c>
      <c r="E19" s="9"/>
      <c r="F19" s="10">
        <f t="shared" si="1"/>
        <v>0</v>
      </c>
    </row>
    <row r="20" spans="1:9" ht="9.75" customHeight="1" x14ac:dyDescent="0.25">
      <c r="E20" s="14"/>
      <c r="F20" s="15"/>
    </row>
    <row r="21" spans="1:9" s="22" customFormat="1" x14ac:dyDescent="0.25">
      <c r="A21" s="16" t="s">
        <v>33</v>
      </c>
      <c r="B21" s="17" t="s">
        <v>32</v>
      </c>
      <c r="C21" s="18"/>
      <c r="D21" s="19"/>
      <c r="E21" s="20"/>
      <c r="F21" s="21"/>
    </row>
    <row r="22" spans="1:9" ht="75.75" customHeight="1" x14ac:dyDescent="0.25">
      <c r="A22" s="23" t="s">
        <v>36</v>
      </c>
      <c r="B22" s="24" t="s">
        <v>111</v>
      </c>
      <c r="C22" s="25" t="s">
        <v>3</v>
      </c>
      <c r="D22" s="26">
        <v>1</v>
      </c>
      <c r="E22" s="27"/>
      <c r="F22" s="28">
        <f>D22*E22</f>
        <v>0</v>
      </c>
      <c r="H22" s="15"/>
      <c r="I22" s="15"/>
    </row>
    <row r="23" spans="1:9" x14ac:dyDescent="0.25">
      <c r="A23" s="29"/>
      <c r="B23" s="30" t="s">
        <v>60</v>
      </c>
      <c r="C23" s="31" t="s">
        <v>4</v>
      </c>
      <c r="D23" s="31">
        <v>100</v>
      </c>
      <c r="E23" s="32"/>
      <c r="F23" s="33"/>
    </row>
    <row r="24" spans="1:9" x14ac:dyDescent="0.25">
      <c r="A24" s="29"/>
      <c r="B24" s="13" t="s">
        <v>61</v>
      </c>
      <c r="C24" s="34" t="s">
        <v>4</v>
      </c>
      <c r="D24" s="5">
        <v>80</v>
      </c>
      <c r="E24" s="35"/>
      <c r="F24" s="33"/>
    </row>
    <row r="25" spans="1:9" ht="15" customHeight="1" x14ac:dyDescent="0.25">
      <c r="A25" s="29"/>
      <c r="B25" s="13" t="s">
        <v>62</v>
      </c>
      <c r="C25" s="34" t="s">
        <v>4</v>
      </c>
      <c r="D25" s="5">
        <v>330</v>
      </c>
      <c r="E25" s="35"/>
      <c r="F25" s="33"/>
    </row>
    <row r="26" spans="1:9" x14ac:dyDescent="0.25">
      <c r="A26" s="29"/>
      <c r="B26" s="13" t="s">
        <v>63</v>
      </c>
      <c r="C26" s="34" t="s">
        <v>4</v>
      </c>
      <c r="D26" s="5">
        <v>660</v>
      </c>
      <c r="E26" s="35"/>
      <c r="F26" s="33"/>
    </row>
    <row r="27" spans="1:9" x14ac:dyDescent="0.25">
      <c r="A27" s="29"/>
      <c r="B27" s="13" t="s">
        <v>64</v>
      </c>
      <c r="C27" s="34" t="s">
        <v>4</v>
      </c>
      <c r="D27" s="5">
        <v>660</v>
      </c>
      <c r="E27" s="35"/>
      <c r="F27" s="33"/>
    </row>
    <row r="28" spans="1:9" x14ac:dyDescent="0.25">
      <c r="A28" s="29"/>
      <c r="B28" s="13" t="s">
        <v>84</v>
      </c>
      <c r="C28" s="34" t="s">
        <v>4</v>
      </c>
      <c r="D28" s="5">
        <v>660</v>
      </c>
      <c r="E28" s="35"/>
      <c r="F28" s="33"/>
    </row>
    <row r="29" spans="1:9" x14ac:dyDescent="0.25">
      <c r="A29" s="68"/>
      <c r="B29" s="69" t="s">
        <v>65</v>
      </c>
      <c r="C29" s="34" t="s">
        <v>4</v>
      </c>
      <c r="D29" s="5">
        <v>1020</v>
      </c>
      <c r="E29" s="35"/>
      <c r="F29" s="33"/>
    </row>
    <row r="30" spans="1:9" ht="24" customHeight="1" x14ac:dyDescent="0.25">
      <c r="A30" s="36"/>
      <c r="B30" s="37" t="s">
        <v>66</v>
      </c>
      <c r="C30" s="38" t="s">
        <v>4</v>
      </c>
      <c r="D30" s="39">
        <v>300</v>
      </c>
      <c r="E30" s="40"/>
      <c r="F30" s="41"/>
    </row>
    <row r="31" spans="1:9" ht="9" customHeight="1" x14ac:dyDescent="0.25"/>
    <row r="32" spans="1:9" s="22" customFormat="1" x14ac:dyDescent="0.25">
      <c r="A32" s="6" t="s">
        <v>37</v>
      </c>
      <c r="B32" s="7" t="s">
        <v>38</v>
      </c>
      <c r="C32" s="42"/>
      <c r="D32" s="42"/>
      <c r="E32" s="43"/>
      <c r="F32" s="42"/>
    </row>
    <row r="33" spans="1:6" ht="236.25" customHeight="1" x14ac:dyDescent="0.25">
      <c r="A33" s="1" t="s">
        <v>39</v>
      </c>
      <c r="B33" s="2" t="s">
        <v>115</v>
      </c>
      <c r="C33" s="3" t="s">
        <v>114</v>
      </c>
      <c r="D33" s="3">
        <v>1</v>
      </c>
      <c r="E33" s="9"/>
      <c r="F33" s="44">
        <f>D33*E33</f>
        <v>0</v>
      </c>
    </row>
    <row r="34" spans="1:6" s="49" customFormat="1" ht="182.25" customHeight="1" x14ac:dyDescent="0.25">
      <c r="A34" s="45" t="s">
        <v>40</v>
      </c>
      <c r="B34" s="11" t="s">
        <v>109</v>
      </c>
      <c r="C34" s="46" t="s">
        <v>4</v>
      </c>
      <c r="D34" s="46">
        <v>7</v>
      </c>
      <c r="E34" s="47"/>
      <c r="F34" s="48">
        <f>D34*E34</f>
        <v>0</v>
      </c>
    </row>
    <row r="35" spans="1:6" s="49" customFormat="1" ht="152.25" customHeight="1" x14ac:dyDescent="0.25">
      <c r="A35" s="45" t="s">
        <v>67</v>
      </c>
      <c r="B35" s="11" t="s">
        <v>85</v>
      </c>
      <c r="C35" s="46" t="s">
        <v>4</v>
      </c>
      <c r="D35" s="46">
        <v>1</v>
      </c>
      <c r="E35" s="47"/>
      <c r="F35" s="48">
        <f>D35*E35</f>
        <v>0</v>
      </c>
    </row>
    <row r="36" spans="1:6" s="49" customFormat="1" ht="82.5" customHeight="1" x14ac:dyDescent="0.25">
      <c r="A36" s="45" t="s">
        <v>87</v>
      </c>
      <c r="B36" s="11" t="s">
        <v>86</v>
      </c>
      <c r="C36" s="46" t="s">
        <v>4</v>
      </c>
      <c r="D36" s="46">
        <v>1</v>
      </c>
      <c r="E36" s="47"/>
      <c r="F36" s="48">
        <f>D36*E36</f>
        <v>0</v>
      </c>
    </row>
    <row r="38" spans="1:6" s="22" customFormat="1" x14ac:dyDescent="0.25">
      <c r="A38" s="6" t="s">
        <v>42</v>
      </c>
      <c r="B38" s="7" t="s">
        <v>41</v>
      </c>
      <c r="C38" s="42"/>
      <c r="D38" s="42"/>
      <c r="E38" s="43"/>
      <c r="F38" s="42"/>
    </row>
    <row r="39" spans="1:6" ht="33" customHeight="1" x14ac:dyDescent="0.25">
      <c r="A39" s="23" t="s">
        <v>43</v>
      </c>
      <c r="B39" s="50" t="s">
        <v>88</v>
      </c>
      <c r="C39" s="25" t="s">
        <v>3</v>
      </c>
      <c r="D39" s="25">
        <v>1</v>
      </c>
      <c r="E39" s="27"/>
      <c r="F39" s="51">
        <f>D39*E39</f>
        <v>0</v>
      </c>
    </row>
    <row r="40" spans="1:6" ht="47.25" customHeight="1" x14ac:dyDescent="0.25">
      <c r="A40" s="29"/>
      <c r="B40" s="52" t="s">
        <v>89</v>
      </c>
      <c r="C40" s="34" t="s">
        <v>4</v>
      </c>
      <c r="D40" s="34">
        <v>1</v>
      </c>
      <c r="E40" s="53"/>
      <c r="F40" s="33"/>
    </row>
    <row r="41" spans="1:6" ht="53.25" customHeight="1" x14ac:dyDescent="0.25">
      <c r="A41" s="29"/>
      <c r="B41" s="52" t="s">
        <v>108</v>
      </c>
      <c r="C41" s="34"/>
      <c r="D41" s="34"/>
      <c r="E41" s="53"/>
      <c r="F41" s="33"/>
    </row>
    <row r="42" spans="1:6" ht="28.5" customHeight="1" x14ac:dyDescent="0.25">
      <c r="A42" s="29"/>
      <c r="B42" s="52" t="s">
        <v>68</v>
      </c>
      <c r="C42" s="34" t="s">
        <v>4</v>
      </c>
      <c r="D42" s="34">
        <v>1</v>
      </c>
      <c r="E42" s="53"/>
      <c r="F42" s="33"/>
    </row>
    <row r="43" spans="1:6" x14ac:dyDescent="0.25">
      <c r="A43" s="29"/>
      <c r="B43" s="70" t="s">
        <v>90</v>
      </c>
      <c r="C43" s="34" t="s">
        <v>4</v>
      </c>
      <c r="D43" s="34">
        <v>7</v>
      </c>
      <c r="E43" s="53"/>
      <c r="F43" s="33"/>
    </row>
    <row r="44" spans="1:6" x14ac:dyDescent="0.25">
      <c r="A44" s="29"/>
      <c r="B44" s="52" t="s">
        <v>69</v>
      </c>
      <c r="C44" s="34" t="s">
        <v>4</v>
      </c>
      <c r="D44" s="34">
        <v>1</v>
      </c>
      <c r="E44" s="53"/>
      <c r="F44" s="33"/>
    </row>
    <row r="45" spans="1:6" x14ac:dyDescent="0.25">
      <c r="A45" s="29"/>
      <c r="B45" s="52" t="s">
        <v>5</v>
      </c>
      <c r="C45" s="34" t="s">
        <v>4</v>
      </c>
      <c r="D45" s="34">
        <v>7</v>
      </c>
      <c r="E45" s="53"/>
      <c r="F45" s="33"/>
    </row>
    <row r="46" spans="1:6" ht="30" customHeight="1" x14ac:dyDescent="0.25">
      <c r="A46" s="29"/>
      <c r="B46" s="52" t="s">
        <v>6</v>
      </c>
      <c r="C46" s="34" t="s">
        <v>4</v>
      </c>
      <c r="D46" s="34">
        <v>1</v>
      </c>
      <c r="E46" s="53"/>
      <c r="F46" s="34"/>
    </row>
    <row r="47" spans="1:6" ht="46.5" customHeight="1" x14ac:dyDescent="0.25">
      <c r="A47" s="36"/>
      <c r="B47" s="54" t="s">
        <v>70</v>
      </c>
      <c r="C47" s="38" t="s">
        <v>3</v>
      </c>
      <c r="D47" s="38">
        <v>1</v>
      </c>
      <c r="E47" s="55"/>
      <c r="F47" s="38"/>
    </row>
    <row r="48" spans="1:6" ht="77.25" customHeight="1" x14ac:dyDescent="0.25">
      <c r="A48" s="23" t="s">
        <v>45</v>
      </c>
      <c r="B48" s="50" t="s">
        <v>104</v>
      </c>
      <c r="C48" s="25" t="s">
        <v>4</v>
      </c>
      <c r="D48" s="25">
        <v>7</v>
      </c>
      <c r="E48" s="27"/>
      <c r="F48" s="51">
        <f t="shared" ref="F48:F53" si="2">D48*E48</f>
        <v>0</v>
      </c>
    </row>
    <row r="49" spans="1:6" ht="17.25" customHeight="1" x14ac:dyDescent="0.25">
      <c r="A49" s="29"/>
      <c r="B49" s="69" t="s">
        <v>102</v>
      </c>
      <c r="C49" s="34" t="s">
        <v>4</v>
      </c>
      <c r="D49" s="34">
        <v>8</v>
      </c>
      <c r="E49" s="73"/>
      <c r="F49" s="33"/>
    </row>
    <row r="50" spans="1:6" ht="15.75" customHeight="1" x14ac:dyDescent="0.25">
      <c r="A50" s="36"/>
      <c r="B50" s="71" t="s">
        <v>103</v>
      </c>
      <c r="C50" s="38" t="s">
        <v>4</v>
      </c>
      <c r="D50" s="38">
        <v>4</v>
      </c>
      <c r="E50" s="72"/>
      <c r="F50" s="41"/>
    </row>
    <row r="51" spans="1:6" ht="33.75" customHeight="1" x14ac:dyDescent="0.25">
      <c r="A51" s="23" t="s">
        <v>44</v>
      </c>
      <c r="B51" s="50" t="s">
        <v>105</v>
      </c>
      <c r="C51" s="25" t="s">
        <v>3</v>
      </c>
      <c r="D51" s="25">
        <v>1</v>
      </c>
      <c r="E51" s="27"/>
      <c r="F51" s="51">
        <f>E51</f>
        <v>0</v>
      </c>
    </row>
    <row r="52" spans="1:6" s="39" customFormat="1" ht="32.25" customHeight="1" x14ac:dyDescent="0.25">
      <c r="A52" s="36"/>
      <c r="B52" s="71" t="s">
        <v>106</v>
      </c>
      <c r="C52" s="38" t="s">
        <v>0</v>
      </c>
      <c r="D52" s="38">
        <v>50</v>
      </c>
      <c r="E52" s="72"/>
      <c r="F52" s="41"/>
    </row>
    <row r="53" spans="1:6" ht="33" customHeight="1" x14ac:dyDescent="0.25">
      <c r="A53" s="36" t="s">
        <v>46</v>
      </c>
      <c r="B53" s="71" t="s">
        <v>8</v>
      </c>
      <c r="C53" s="38" t="s">
        <v>4</v>
      </c>
      <c r="D53" s="38">
        <v>25</v>
      </c>
      <c r="E53" s="72"/>
      <c r="F53" s="41">
        <f t="shared" si="2"/>
        <v>0</v>
      </c>
    </row>
    <row r="55" spans="1:6" x14ac:dyDescent="0.25">
      <c r="A55" s="66" t="s">
        <v>47</v>
      </c>
      <c r="B55" s="67" t="s">
        <v>72</v>
      </c>
      <c r="C55" s="3"/>
      <c r="D55" s="3"/>
      <c r="E55" s="9"/>
      <c r="F55" s="10"/>
    </row>
    <row r="56" spans="1:6" ht="20.25" customHeight="1" x14ac:dyDescent="0.25">
      <c r="A56" s="23" t="s">
        <v>48</v>
      </c>
      <c r="B56" s="50" t="s">
        <v>93</v>
      </c>
      <c r="C56" s="25" t="s">
        <v>91</v>
      </c>
      <c r="D56" s="25">
        <v>1</v>
      </c>
      <c r="E56" s="27"/>
      <c r="F56" s="51">
        <f t="shared" ref="F56" si="3">D56*E56</f>
        <v>0</v>
      </c>
    </row>
    <row r="57" spans="1:6" ht="20.25" customHeight="1" x14ac:dyDescent="0.25">
      <c r="A57" s="29"/>
      <c r="B57" s="69" t="s">
        <v>92</v>
      </c>
      <c r="C57" s="34" t="s">
        <v>4</v>
      </c>
      <c r="D57" s="34">
        <v>1</v>
      </c>
      <c r="E57" s="73"/>
      <c r="F57" s="33"/>
    </row>
    <row r="58" spans="1:6" ht="18.75" customHeight="1" x14ac:dyDescent="0.25">
      <c r="A58" s="29"/>
      <c r="B58" s="69" t="s">
        <v>94</v>
      </c>
      <c r="C58" s="34" t="s">
        <v>4</v>
      </c>
      <c r="D58" s="34">
        <v>4</v>
      </c>
      <c r="E58" s="73"/>
      <c r="F58" s="33"/>
    </row>
    <row r="59" spans="1:6" ht="18" customHeight="1" x14ac:dyDescent="0.25">
      <c r="A59" s="29"/>
      <c r="B59" s="69" t="s">
        <v>73</v>
      </c>
      <c r="C59" s="34" t="s">
        <v>91</v>
      </c>
      <c r="D59" s="34">
        <v>3</v>
      </c>
      <c r="E59" s="73"/>
      <c r="F59" s="33"/>
    </row>
    <row r="60" spans="1:6" x14ac:dyDescent="0.25">
      <c r="A60" s="1"/>
      <c r="B60" s="2"/>
      <c r="C60" s="3"/>
      <c r="D60" s="3"/>
      <c r="E60" s="9"/>
      <c r="F60" s="10"/>
    </row>
    <row r="61" spans="1:6" x14ac:dyDescent="0.25">
      <c r="A61" s="66" t="s">
        <v>53</v>
      </c>
      <c r="B61" s="67" t="s">
        <v>74</v>
      </c>
      <c r="C61" s="3"/>
      <c r="D61" s="3"/>
      <c r="E61" s="9"/>
      <c r="F61" s="10"/>
    </row>
    <row r="62" spans="1:6" ht="33" customHeight="1" x14ac:dyDescent="0.25">
      <c r="A62" s="23" t="s">
        <v>75</v>
      </c>
      <c r="B62" s="50" t="s">
        <v>101</v>
      </c>
      <c r="C62" s="25" t="s">
        <v>3</v>
      </c>
      <c r="D62" s="25">
        <v>1</v>
      </c>
      <c r="E62" s="27"/>
      <c r="F62" s="51">
        <f>D62*E62</f>
        <v>0</v>
      </c>
    </row>
    <row r="63" spans="1:6" x14ac:dyDescent="0.25">
      <c r="A63" s="76"/>
      <c r="B63" s="77" t="s">
        <v>95</v>
      </c>
      <c r="C63" s="34" t="s">
        <v>4</v>
      </c>
      <c r="D63" s="34">
        <v>38</v>
      </c>
      <c r="E63" s="73"/>
      <c r="F63" s="33"/>
    </row>
    <row r="64" spans="1:6" x14ac:dyDescent="0.25">
      <c r="A64" s="76"/>
      <c r="B64" s="77" t="s">
        <v>96</v>
      </c>
      <c r="C64" s="34" t="s">
        <v>0</v>
      </c>
      <c r="D64" s="34">
        <v>280</v>
      </c>
      <c r="E64" s="73"/>
      <c r="F64" s="33"/>
    </row>
    <row r="65" spans="1:9" x14ac:dyDescent="0.25">
      <c r="A65" s="76"/>
      <c r="B65" s="77" t="s">
        <v>97</v>
      </c>
      <c r="C65" s="34" t="s">
        <v>4</v>
      </c>
      <c r="D65" s="34">
        <v>11</v>
      </c>
      <c r="E65" s="73"/>
      <c r="F65" s="33"/>
    </row>
    <row r="66" spans="1:9" x14ac:dyDescent="0.25">
      <c r="A66" s="76"/>
      <c r="B66" s="77" t="s">
        <v>98</v>
      </c>
      <c r="C66" s="34" t="s">
        <v>4</v>
      </c>
      <c r="D66" s="34">
        <v>11</v>
      </c>
      <c r="E66" s="73"/>
      <c r="F66" s="33"/>
    </row>
    <row r="67" spans="1:9" x14ac:dyDescent="0.25">
      <c r="A67" s="76"/>
      <c r="B67" s="77" t="s">
        <v>99</v>
      </c>
      <c r="C67" s="34" t="s">
        <v>4</v>
      </c>
      <c r="D67" s="34">
        <v>180</v>
      </c>
      <c r="E67" s="73"/>
      <c r="F67" s="33"/>
    </row>
    <row r="68" spans="1:9" x14ac:dyDescent="0.25">
      <c r="A68" s="74"/>
      <c r="B68" s="75" t="s">
        <v>100</v>
      </c>
      <c r="C68" s="38" t="s">
        <v>4</v>
      </c>
      <c r="D68" s="38">
        <v>45</v>
      </c>
      <c r="E68" s="72"/>
      <c r="F68" s="41"/>
    </row>
    <row r="69" spans="1:9" ht="20.25" customHeight="1" x14ac:dyDescent="0.25">
      <c r="A69" s="1"/>
      <c r="B69" s="2"/>
      <c r="C69" s="3"/>
      <c r="D69" s="3"/>
      <c r="E69" s="9"/>
      <c r="F69" s="10"/>
    </row>
    <row r="70" spans="1:9" s="22" customFormat="1" x14ac:dyDescent="0.25">
      <c r="A70" s="6" t="s">
        <v>76</v>
      </c>
      <c r="B70" s="7" t="s">
        <v>71</v>
      </c>
      <c r="C70" s="42"/>
      <c r="D70" s="42"/>
      <c r="E70" s="43"/>
      <c r="F70" s="42"/>
    </row>
    <row r="71" spans="1:9" x14ac:dyDescent="0.25">
      <c r="A71" s="1" t="s">
        <v>77</v>
      </c>
      <c r="B71" s="2" t="s">
        <v>9</v>
      </c>
      <c r="C71" s="3" t="s">
        <v>3</v>
      </c>
      <c r="D71" s="3">
        <v>1</v>
      </c>
      <c r="E71" s="9"/>
      <c r="F71" s="10">
        <f t="shared" ref="F71:F75" si="4">D71*E71</f>
        <v>0</v>
      </c>
    </row>
    <row r="72" spans="1:9" ht="30" x14ac:dyDescent="0.25">
      <c r="A72" s="1" t="s">
        <v>78</v>
      </c>
      <c r="B72" s="2" t="s">
        <v>10</v>
      </c>
      <c r="C72" s="3" t="s">
        <v>3</v>
      </c>
      <c r="D72" s="3">
        <v>1</v>
      </c>
      <c r="E72" s="9"/>
      <c r="F72" s="10">
        <f t="shared" si="4"/>
        <v>0</v>
      </c>
    </row>
    <row r="73" spans="1:9" ht="30" x14ac:dyDescent="0.25">
      <c r="A73" s="8" t="s">
        <v>79</v>
      </c>
      <c r="B73" s="2" t="s">
        <v>11</v>
      </c>
      <c r="C73" s="3" t="s">
        <v>3</v>
      </c>
      <c r="D73" s="3">
        <v>1</v>
      </c>
      <c r="E73" s="9"/>
      <c r="F73" s="10">
        <f t="shared" si="4"/>
        <v>0</v>
      </c>
    </row>
    <row r="74" spans="1:9" x14ac:dyDescent="0.25">
      <c r="A74" s="8" t="s">
        <v>80</v>
      </c>
      <c r="B74" s="2" t="s">
        <v>12</v>
      </c>
      <c r="C74" s="3" t="s">
        <v>3</v>
      </c>
      <c r="D74" s="3">
        <v>1</v>
      </c>
      <c r="E74" s="9"/>
      <c r="F74" s="10">
        <f t="shared" si="4"/>
        <v>0</v>
      </c>
    </row>
    <row r="75" spans="1:9" ht="33" customHeight="1" x14ac:dyDescent="0.25">
      <c r="A75" s="8" t="s">
        <v>81</v>
      </c>
      <c r="B75" s="2" t="s">
        <v>13</v>
      </c>
      <c r="C75" s="3" t="s">
        <v>3</v>
      </c>
      <c r="D75" s="3">
        <v>1</v>
      </c>
      <c r="E75" s="9"/>
      <c r="F75" s="10">
        <f t="shared" si="4"/>
        <v>0</v>
      </c>
    </row>
    <row r="76" spans="1:9" x14ac:dyDescent="0.25">
      <c r="A76" s="8" t="s">
        <v>82</v>
      </c>
      <c r="B76" s="2" t="s">
        <v>52</v>
      </c>
      <c r="C76" s="3" t="s">
        <v>3</v>
      </c>
      <c r="D76" s="3">
        <v>1</v>
      </c>
      <c r="E76" s="9"/>
      <c r="F76" s="10">
        <f t="shared" ref="F76" si="5">D76*E76</f>
        <v>0</v>
      </c>
    </row>
    <row r="79" spans="1:9" x14ac:dyDescent="0.25">
      <c r="A79" s="6"/>
      <c r="B79" s="7" t="s">
        <v>49</v>
      </c>
      <c r="C79" s="42"/>
      <c r="D79" s="42"/>
      <c r="E79" s="43"/>
      <c r="F79" s="42"/>
    </row>
    <row r="80" spans="1:9" x14ac:dyDescent="0.25">
      <c r="A80" s="1" t="s">
        <v>23</v>
      </c>
      <c r="B80" s="2" t="str">
        <f>B5</f>
        <v>RAZVOD</v>
      </c>
      <c r="C80" s="3"/>
      <c r="D80" s="3"/>
      <c r="E80" s="4"/>
      <c r="F80" s="10">
        <f>SUM(F6:F10)</f>
        <v>0</v>
      </c>
      <c r="G80" s="56"/>
      <c r="H80" s="15"/>
      <c r="I80" s="15"/>
    </row>
    <row r="81" spans="1:9" x14ac:dyDescent="0.25">
      <c r="A81" s="1" t="s">
        <v>22</v>
      </c>
      <c r="B81" s="2" t="str">
        <f>B12</f>
        <v>KABELI</v>
      </c>
      <c r="C81" s="3"/>
      <c r="D81" s="3"/>
      <c r="E81" s="4"/>
      <c r="F81" s="10">
        <f>SUM(F13:F19)</f>
        <v>0</v>
      </c>
      <c r="G81" s="56"/>
      <c r="H81" s="15"/>
    </row>
    <row r="82" spans="1:9" x14ac:dyDescent="0.25">
      <c r="A82" s="1" t="s">
        <v>33</v>
      </c>
      <c r="B82" s="2" t="str">
        <f>B21</f>
        <v>KONSTRUKCIJA</v>
      </c>
      <c r="C82" s="3"/>
      <c r="D82" s="3"/>
      <c r="E82" s="4"/>
      <c r="F82" s="10">
        <f>SUM(F22)</f>
        <v>0</v>
      </c>
      <c r="G82" s="56"/>
    </row>
    <row r="83" spans="1:9" x14ac:dyDescent="0.25">
      <c r="A83" s="1" t="s">
        <v>37</v>
      </c>
      <c r="B83" s="2" t="str">
        <f>B32</f>
        <v>FOTONAPONSKA OPREMA</v>
      </c>
      <c r="C83" s="3"/>
      <c r="D83" s="3"/>
      <c r="E83" s="4"/>
      <c r="F83" s="10">
        <f>SUM(F33:F36)</f>
        <v>0</v>
      </c>
      <c r="G83" s="56"/>
    </row>
    <row r="84" spans="1:9" x14ac:dyDescent="0.25">
      <c r="A84" s="1" t="s">
        <v>42</v>
      </c>
      <c r="B84" s="2" t="str">
        <f>B38</f>
        <v>ELEKTROMATERIJAL</v>
      </c>
      <c r="C84" s="3"/>
      <c r="D84" s="3"/>
      <c r="E84" s="4"/>
      <c r="F84" s="10">
        <f>SUM(F39:F53)</f>
        <v>0</v>
      </c>
      <c r="G84" s="56"/>
    </row>
    <row r="85" spans="1:9" x14ac:dyDescent="0.25">
      <c r="A85" s="1" t="s">
        <v>47</v>
      </c>
      <c r="B85" s="2" t="s">
        <v>72</v>
      </c>
      <c r="C85" s="3"/>
      <c r="D85" s="3"/>
      <c r="E85" s="4"/>
      <c r="F85" s="10">
        <f>F56</f>
        <v>0</v>
      </c>
      <c r="G85" s="56"/>
      <c r="H85" s="15"/>
      <c r="I85" s="15"/>
    </row>
    <row r="86" spans="1:9" x14ac:dyDescent="0.25">
      <c r="A86" s="1" t="s">
        <v>53</v>
      </c>
      <c r="B86" s="2" t="s">
        <v>74</v>
      </c>
      <c r="C86" s="3"/>
      <c r="D86" s="3"/>
      <c r="E86" s="4"/>
      <c r="F86" s="10">
        <f>F62</f>
        <v>0</v>
      </c>
      <c r="G86" s="56"/>
      <c r="H86" s="15"/>
      <c r="I86" s="15"/>
    </row>
    <row r="87" spans="1:9" x14ac:dyDescent="0.25">
      <c r="A87" s="1" t="s">
        <v>76</v>
      </c>
      <c r="B87" s="2" t="s">
        <v>71</v>
      </c>
      <c r="C87" s="3"/>
      <c r="D87" s="3"/>
      <c r="E87" s="4"/>
      <c r="F87" s="10">
        <f>SUM(F71:F76)</f>
        <v>0</v>
      </c>
      <c r="G87" s="56"/>
      <c r="H87" s="15"/>
      <c r="I87" s="15"/>
    </row>
    <row r="89" spans="1:9" x14ac:dyDescent="0.25">
      <c r="A89" s="57"/>
      <c r="B89" s="58" t="s">
        <v>50</v>
      </c>
      <c r="C89" s="59"/>
      <c r="D89" s="59"/>
      <c r="E89" s="60"/>
      <c r="F89" s="61">
        <f>SUM(F80:F87)</f>
        <v>0</v>
      </c>
      <c r="G89" s="62"/>
      <c r="H89" s="62"/>
    </row>
    <row r="90" spans="1:9" ht="22.5" customHeight="1" x14ac:dyDescent="0.25">
      <c r="A90" s="81" t="s">
        <v>116</v>
      </c>
      <c r="B90" s="80" t="s">
        <v>117</v>
      </c>
      <c r="C90" s="59"/>
      <c r="D90" s="59"/>
      <c r="E90" s="60"/>
      <c r="F90" s="61"/>
      <c r="H90" s="15"/>
    </row>
    <row r="91" spans="1:9" ht="36" customHeight="1" x14ac:dyDescent="0.25">
      <c r="A91" s="79" t="s">
        <v>116</v>
      </c>
      <c r="B91" s="78" t="s">
        <v>118</v>
      </c>
      <c r="C91" s="59"/>
      <c r="D91" s="59"/>
      <c r="E91" s="60"/>
      <c r="F91" s="61"/>
      <c r="H91" s="15"/>
      <c r="I91" s="15"/>
    </row>
    <row r="93" spans="1:9" x14ac:dyDescent="0.25">
      <c r="E93" s="5"/>
      <c r="F93" s="62"/>
    </row>
    <row r="94" spans="1:9" x14ac:dyDescent="0.25">
      <c r="F94" s="64"/>
    </row>
    <row r="95" spans="1:9" x14ac:dyDescent="0.25">
      <c r="F95" s="15"/>
    </row>
    <row r="96" spans="1:9" x14ac:dyDescent="0.25">
      <c r="F96" s="64"/>
    </row>
  </sheetData>
  <sheetProtection selectLockedCells="1"/>
  <phoneticPr fontId="4" type="noConversion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oddFooter>Stranica &amp;P od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45ABB8F5C7504F92572F2CD0AD40B2" ma:contentTypeVersion="7" ma:contentTypeDescription="Stvaranje novog dokumenta." ma:contentTypeScope="" ma:versionID="235ba1e9965b146412bf21553fee5c99">
  <xsd:schema xmlns:xsd="http://www.w3.org/2001/XMLSchema" xmlns:xs="http://www.w3.org/2001/XMLSchema" xmlns:p="http://schemas.microsoft.com/office/2006/metadata/properties" xmlns:ns2="f885fb49-4f1e-46dd-b86d-2416e98f8f5f" targetNamespace="http://schemas.microsoft.com/office/2006/metadata/properties" ma:root="true" ma:fieldsID="3e388fc8776459cbb3fe6190886bd948" ns2:_="">
    <xsd:import namespace="f885fb49-4f1e-46dd-b86d-2416e98f8f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5fb49-4f1e-46dd-b86d-2416e98f8f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D40E15-4603-4841-AF19-636CD236D8C4}">
  <ds:schemaRefs>
    <ds:schemaRef ds:uri="http://purl.org/dc/terms/"/>
    <ds:schemaRef ds:uri="f885fb49-4f1e-46dd-b86d-2416e98f8f5f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AE2F8B-F02E-4B8C-85C2-2D9A33C8FE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65C158-76D4-497A-825E-D1273EB3E7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85fb49-4f1e-46dd-b86d-2416e98f8f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SMARTEFF ENERGY</dc:creator>
  <cp:lastModifiedBy>Milan Mihaljević</cp:lastModifiedBy>
  <cp:lastPrinted>2022-03-25T11:41:21Z</cp:lastPrinted>
  <dcterms:created xsi:type="dcterms:W3CDTF">2020-09-09T20:45:17Z</dcterms:created>
  <dcterms:modified xsi:type="dcterms:W3CDTF">2023-01-23T07:29:50Z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0x0101005745ABB8F5C7504F92572F2CD0AD40B2</vt:lpwstr>
  </property>
</Properties>
</file>