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Sheet1" sheetId="1" r:id="rId1"/>
    <sheet name="PLAN NABAVE REDOVITE DJELATNOST" sheetId="2" r:id="rId2"/>
    <sheet name="INVESTICIJE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<sst xmlns="http://schemas.openxmlformats.org/spreadsheetml/2006/main" count="489" uniqueCount="361">
  <si>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</si>
  <si>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</si>
  <si>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</si>
  <si>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</si>
  <si>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</si>
  <si>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</si>
  <si>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</si>
  <si>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</si>
  <si>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</si>
  <si>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</si>
  <si>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</si>
  <si>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REDOVITA DJELATNOST</t>
  </si>
  <si>
    <t>Usluge telefona, pošte i prijevoza</t>
  </si>
  <si>
    <t>Usluge fiksne telefonije</t>
  </si>
  <si>
    <t>Nova fiksna telefonija</t>
  </si>
  <si>
    <t>Usluge mobilne telefonije</t>
  </si>
  <si>
    <t>Poštarina</t>
  </si>
  <si>
    <t>Usluge tekućeg i invest.održavanja</t>
  </si>
  <si>
    <t>Održavanje energetskih sustava</t>
  </si>
  <si>
    <t>Održavanje vodoopskrbnog sustava</t>
  </si>
  <si>
    <t>Održav.rač.prog.i pro.obračuna plaća</t>
  </si>
  <si>
    <t>Komunalne usluge</t>
  </si>
  <si>
    <t>Opskrba vodom</t>
  </si>
  <si>
    <t>Iznošenje i odvoz smeća</t>
  </si>
  <si>
    <t>Usluge održavanja zelenih površina</t>
  </si>
  <si>
    <t>Najam opreme- T-COM</t>
  </si>
  <si>
    <t>Intelektualne i osobne usluge</t>
  </si>
  <si>
    <t>Usluge projektiranja</t>
  </si>
  <si>
    <t>Uredski materijal i ostali materijal</t>
  </si>
  <si>
    <t>Materijal za održavanje-razno</t>
  </si>
  <si>
    <t>Energija</t>
  </si>
  <si>
    <t>Gorivo za motorna vozila</t>
  </si>
  <si>
    <t>Premije osiguranja</t>
  </si>
  <si>
    <t>Najam opreme</t>
  </si>
  <si>
    <t>Reprezentacija</t>
  </si>
  <si>
    <t>1.1.</t>
  </si>
  <si>
    <t>1.2.</t>
  </si>
  <si>
    <t>Materijal za čišćenje</t>
  </si>
  <si>
    <t>R.br.</t>
  </si>
  <si>
    <t>Predmet nabave</t>
  </si>
  <si>
    <t>Vrsta postupka</t>
  </si>
  <si>
    <t>Ugovor ili okvirni sporazum</t>
  </si>
  <si>
    <t>Planirani početak postupka</t>
  </si>
  <si>
    <t>Sponzorstvo u svrhu promidžbe</t>
  </si>
  <si>
    <t>Planirano trajanje ugovora ili OS</t>
  </si>
  <si>
    <t>2.1.</t>
  </si>
  <si>
    <t>Ostali izdaci</t>
  </si>
  <si>
    <t>3.1.</t>
  </si>
  <si>
    <t>3.2.</t>
  </si>
  <si>
    <t>3.3.</t>
  </si>
  <si>
    <t>3.4.</t>
  </si>
  <si>
    <t>3.5.</t>
  </si>
  <si>
    <t>Procijenjena vrijednost nabave</t>
  </si>
  <si>
    <t>REDOVITA INVESTICIJSKA ULAGANJA</t>
  </si>
  <si>
    <t>Održavanje opreme mareografa</t>
  </si>
  <si>
    <t>Usluge promidžbe i informiranja</t>
  </si>
  <si>
    <t>Usl.tek. i inv.održavanja prijevoz.sredstava</t>
  </si>
  <si>
    <t>7.1.</t>
  </si>
  <si>
    <t>9.1.</t>
  </si>
  <si>
    <t>9.2.</t>
  </si>
  <si>
    <t>9.3.</t>
  </si>
  <si>
    <t>10.1.</t>
  </si>
  <si>
    <t>10.2.</t>
  </si>
  <si>
    <t>11.</t>
  </si>
  <si>
    <t>12.1.</t>
  </si>
  <si>
    <t>12.2.</t>
  </si>
  <si>
    <t>5.1.</t>
  </si>
  <si>
    <t>6.1.</t>
  </si>
  <si>
    <t>6.2.</t>
  </si>
  <si>
    <t>6.3.</t>
  </si>
  <si>
    <t>6.4.</t>
  </si>
  <si>
    <t>6.5.</t>
  </si>
  <si>
    <t>Ulaganja u postojeću infrastrukturu i suprastrukturu</t>
  </si>
  <si>
    <t>Ev. br. nabave</t>
  </si>
  <si>
    <t>Odvjetničke usluge</t>
  </si>
  <si>
    <t>Ev.br.</t>
  </si>
  <si>
    <t>Pravne usluge, pravna mišljenja i savjeti</t>
  </si>
  <si>
    <t>Ispitivanje kakvoće otpadnih voda - KT</t>
  </si>
  <si>
    <t>čl.18.st.3. ZJN</t>
  </si>
  <si>
    <t>Stručno usavršavanje zaposlenika</t>
  </si>
  <si>
    <t>Naknade troškova zaposlenima</t>
  </si>
  <si>
    <t>7.2.</t>
  </si>
  <si>
    <t>Najam internet voda za PCS</t>
  </si>
  <si>
    <t>Održavanje željezničke infrastrukture u luci Ploče</t>
  </si>
  <si>
    <t>Održavanje objekata pomorske signalizacije</t>
  </si>
  <si>
    <t>Planirano trajanje ugovor ili OS</t>
  </si>
  <si>
    <t>Osposobljavanje djelatnika za siguran način rada sukladno zakonu o zaštiti o radu ishođenje potrebnih uvjerenja o sigurnosti (elektroinstalacije, gromobran…)</t>
  </si>
  <si>
    <t>Korišt. vanjske usluge reprezentacije</t>
  </si>
  <si>
    <t>Izdaci za reprezentaciju- nab. pića i hrane</t>
  </si>
  <si>
    <t>R.br. fin</t>
  </si>
  <si>
    <t>Ispitivanje kvalitete mora - KT</t>
  </si>
  <si>
    <t>13.</t>
  </si>
  <si>
    <t>13.1.</t>
  </si>
  <si>
    <t>Bankarske usluge i usluge platnog prometa</t>
  </si>
  <si>
    <t>Usluge čišćenja i pranja</t>
  </si>
  <si>
    <t>Računalne usluge</t>
  </si>
  <si>
    <t>14.</t>
  </si>
  <si>
    <t>14.1.</t>
  </si>
  <si>
    <t>Geodetsko katastarske usluge</t>
  </si>
  <si>
    <t>4.1.</t>
  </si>
  <si>
    <t>4.2.</t>
  </si>
  <si>
    <t>4.3.</t>
  </si>
  <si>
    <t>4.4.</t>
  </si>
  <si>
    <t>4.5.</t>
  </si>
  <si>
    <t>Ostale usluge</t>
  </si>
  <si>
    <t>Izrada ID kartica i nosača kartica s vezicama</t>
  </si>
  <si>
    <t>15.</t>
  </si>
  <si>
    <t>15.1.</t>
  </si>
  <si>
    <t>Najam internet voda</t>
  </si>
  <si>
    <t>8.1.</t>
  </si>
  <si>
    <t>8.2.</t>
  </si>
  <si>
    <t>8.3.</t>
  </si>
  <si>
    <t>8.4.</t>
  </si>
  <si>
    <t>4.6.</t>
  </si>
  <si>
    <t>4.7.</t>
  </si>
  <si>
    <t>4.9.</t>
  </si>
  <si>
    <t>4.10.</t>
  </si>
  <si>
    <t>4.11.</t>
  </si>
  <si>
    <t>4.12.</t>
  </si>
  <si>
    <t>Održavanje lučkih obala</t>
  </si>
  <si>
    <t>Obala br. V - Bokoštitnici: nabava i ugradnja rezervnih dijelova</t>
  </si>
  <si>
    <t>Geodetske usluge - UT</t>
  </si>
  <si>
    <t>Otklanjanje nedostataka na TRT</t>
  </si>
  <si>
    <t>1.4.</t>
  </si>
  <si>
    <t>2.2.</t>
  </si>
  <si>
    <t>N9/17</t>
  </si>
  <si>
    <t>N10/17</t>
  </si>
  <si>
    <t>N11/17</t>
  </si>
  <si>
    <t>N12/17</t>
  </si>
  <si>
    <t>N13/17</t>
  </si>
  <si>
    <t>N14/17</t>
  </si>
  <si>
    <t>N15/17</t>
  </si>
  <si>
    <t>N16/17</t>
  </si>
  <si>
    <t>N17/17</t>
  </si>
  <si>
    <t>N18/17</t>
  </si>
  <si>
    <t>N19/17</t>
  </si>
  <si>
    <t>N20/17</t>
  </si>
  <si>
    <t>N23/17</t>
  </si>
  <si>
    <t>N24/17</t>
  </si>
  <si>
    <t>N25/17</t>
  </si>
  <si>
    <t>N26/17</t>
  </si>
  <si>
    <t>N27/17</t>
  </si>
  <si>
    <t>N28/17</t>
  </si>
  <si>
    <t>N29/17</t>
  </si>
  <si>
    <t>N30/17</t>
  </si>
  <si>
    <t>N31/17</t>
  </si>
  <si>
    <t>N34/17</t>
  </si>
  <si>
    <t>N36/17</t>
  </si>
  <si>
    <t>N37/17</t>
  </si>
  <si>
    <t>N38/17</t>
  </si>
  <si>
    <t>N39/17</t>
  </si>
  <si>
    <t>N40/17</t>
  </si>
  <si>
    <t>N41/17</t>
  </si>
  <si>
    <t>N42/17</t>
  </si>
  <si>
    <t>N44/17</t>
  </si>
  <si>
    <t>N45/17</t>
  </si>
  <si>
    <t>N46/17</t>
  </si>
  <si>
    <t>N47/17</t>
  </si>
  <si>
    <t>N48/17</t>
  </si>
  <si>
    <t>N49/17</t>
  </si>
  <si>
    <t>N50/17</t>
  </si>
  <si>
    <t>N51/17</t>
  </si>
  <si>
    <t>N52/17</t>
  </si>
  <si>
    <t>Zaštitna oprema</t>
  </si>
  <si>
    <t>1.3.</t>
  </si>
  <si>
    <t>9.4.</t>
  </si>
  <si>
    <t>N33/17</t>
  </si>
  <si>
    <t>N35/17</t>
  </si>
  <si>
    <t>N43/17</t>
  </si>
  <si>
    <t>Uredski materijal za 2017. godinu</t>
  </si>
  <si>
    <t>8.5.</t>
  </si>
  <si>
    <t>11.1.</t>
  </si>
  <si>
    <t>N60/17</t>
  </si>
  <si>
    <t>Sitan inventar</t>
  </si>
  <si>
    <t>11.2.</t>
  </si>
  <si>
    <t>N59/17</t>
  </si>
  <si>
    <t>Dobrovoljno zdravstveno osiguranje</t>
  </si>
  <si>
    <t>11.3.</t>
  </si>
  <si>
    <t>Premije osiguranja prijevoznih sredstava</t>
  </si>
  <si>
    <t>11.4.</t>
  </si>
  <si>
    <t>Polica osiguranja za imovinu</t>
  </si>
  <si>
    <t>4.8.</t>
  </si>
  <si>
    <t>N61/17</t>
  </si>
  <si>
    <t>Održavanje sustava vatrodojave</t>
  </si>
  <si>
    <t>N62/17</t>
  </si>
  <si>
    <t>Sanacija grijanja rasklopišta</t>
  </si>
  <si>
    <t>N63/17</t>
  </si>
  <si>
    <t>Održavanje lučkih cesta</t>
  </si>
  <si>
    <t>4.13.</t>
  </si>
  <si>
    <t>4.14.</t>
  </si>
  <si>
    <t>4.15.</t>
  </si>
  <si>
    <t>N64/17</t>
  </si>
  <si>
    <t>Održavanje ostalih građevinskih objekata</t>
  </si>
  <si>
    <t>4.16.</t>
  </si>
  <si>
    <t>N65/17</t>
  </si>
  <si>
    <t>Održavanje sustava kontrole pristupa</t>
  </si>
  <si>
    <t>4.17.</t>
  </si>
  <si>
    <t>N66/17</t>
  </si>
  <si>
    <t>Održavanje sustava videonadzora</t>
  </si>
  <si>
    <t>4.18.</t>
  </si>
  <si>
    <t>4.19.</t>
  </si>
  <si>
    <t>4.20.</t>
  </si>
  <si>
    <t>N67/17</t>
  </si>
  <si>
    <t>N69/17</t>
  </si>
  <si>
    <t>N70/17</t>
  </si>
  <si>
    <t>Održavanje PCS sustava</t>
  </si>
  <si>
    <t>Proces naseljavanja makrobentoskih organizama i oporavak pridnenih zajednica</t>
  </si>
  <si>
    <t>N71/17</t>
  </si>
  <si>
    <t>N72/17</t>
  </si>
  <si>
    <t>N73/17</t>
  </si>
  <si>
    <t>N74/17</t>
  </si>
  <si>
    <t>8.6.</t>
  </si>
  <si>
    <t>Certificiranje ISO sustava</t>
  </si>
  <si>
    <t>Pristan za tekuće terete -  Sanacija armirano - betonskih blokova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</si>
  <si>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</si>
  <si>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</si>
  <si>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</si>
  <si>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</si>
  <si>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</si>
  <si>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</si>
  <si>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</si>
  <si>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</si>
  <si>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</si>
  <si>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Rekonstrukcija RO-RO rampe</t>
  </si>
  <si>
    <t xml:space="preserve">Zamjena skretnica </t>
  </si>
  <si>
    <t>Izrada projekta sanacije kolosijeka</t>
  </si>
  <si>
    <t>Prilagodba energetskog raspleta na novi naponski nivo (20 kV)</t>
  </si>
  <si>
    <t xml:space="preserve">Otklanjanje nedostataka na UT </t>
  </si>
  <si>
    <t>Adaptacija prostorija UT sukladno zahtjevima MUP</t>
  </si>
  <si>
    <t>Jaružanje kanala Vlaška</t>
  </si>
  <si>
    <t>Plan razvoja- izgradnje</t>
  </si>
  <si>
    <t>Informacijski sustav te sustav tehničke zaštite i video nadzora</t>
  </si>
  <si>
    <t>Tehnička zaštita, sustav video nadzora, sustav vatrodojave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</si>
  <si>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</si>
  <si>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</si>
  <si>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</si>
  <si>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</si>
  <si>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</si>
  <si>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</si>
  <si>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</si>
  <si>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</si>
  <si>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</si>
  <si>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Nabava i ugradnja čitača kartica i pripadajuće opreme za kontrolu pristupa kritičnoj infrastrukturi (podatkovni centar, čvorišta i sistem sale...)</t>
  </si>
  <si>
    <t>Nabava, izmjena i ugradnja matičnih ploča i napajača za potrebe rampi na UT</t>
  </si>
  <si>
    <t>Izrada obavijesnih tabli, sukladno Zakonu o nadzoru granice</t>
  </si>
  <si>
    <t>Izrada projektne dokumentacije zaštite perimetra</t>
  </si>
  <si>
    <t>Sustav video nadzora (nabava kamera i pripadajuće opreme za nadzor obala i prometnica)</t>
  </si>
  <si>
    <t>Vatrodojavna centrala - integracija i povezivanje centrale s UT prema zgradi vatrogasaca</t>
  </si>
  <si>
    <t>Nabava i ugradnja pokretnih rampi te RFID čitača za regulaciju ulaza/izlaza na područje putničke obale</t>
  </si>
  <si>
    <t>Nabava prijenosne termo kamere za pregled trafostanica</t>
  </si>
  <si>
    <t>Aplikativna programska rješenja</t>
  </si>
  <si>
    <t>3.2.1.</t>
  </si>
  <si>
    <t>Nabava programskog rješenja Urudžbenog zapisnika i digitalne arhive s uključenim godišnjim održavanjem sukladno zakonskim odredbama</t>
  </si>
  <si>
    <t>3.3.1.</t>
  </si>
  <si>
    <t>Informatička oprema i ostala aplikativna rješenja</t>
  </si>
  <si>
    <t>Nabava mrežnih komunikacijskih uređaja za potrebe infrastrukture, poslužitelja, računala i ostale informatičke opreme te ostalih aplikativnih rješenja</t>
  </si>
  <si>
    <t>Naknade, takse, doprinosi i ostali troškovi vezani uz investicije (građevinske i uporabne dozvole)</t>
  </si>
  <si>
    <t xml:space="preserve">Uredski namještaj i oprema </t>
  </si>
  <si>
    <t>Ažuriranje Procjene sigurnosne zaštite luke</t>
  </si>
  <si>
    <t>Ažuriranje Plana sigurnosne zaštite luke</t>
  </si>
  <si>
    <t>Usluge antivirusne zaštite</t>
  </si>
  <si>
    <t>N75/17</t>
  </si>
  <si>
    <t>N76/17</t>
  </si>
  <si>
    <t>N77/17</t>
  </si>
  <si>
    <t>N78/17</t>
  </si>
  <si>
    <t>N79/17</t>
  </si>
  <si>
    <t>N80/17</t>
  </si>
  <si>
    <t>N81/17</t>
  </si>
  <si>
    <t>N82/17</t>
  </si>
  <si>
    <t>N83/17</t>
  </si>
  <si>
    <t>N84/17</t>
  </si>
  <si>
    <t>N85/17</t>
  </si>
  <si>
    <t>N86/17</t>
  </si>
  <si>
    <t>N87/17</t>
  </si>
  <si>
    <t>N88/17</t>
  </si>
  <si>
    <t>N90/17</t>
  </si>
  <si>
    <t>N91/17</t>
  </si>
  <si>
    <t>N92/17</t>
  </si>
  <si>
    <t>N93/17</t>
  </si>
  <si>
    <t>N94/17</t>
  </si>
  <si>
    <t>N95/17</t>
  </si>
  <si>
    <t>N96/17</t>
  </si>
  <si>
    <t>N97/17</t>
  </si>
  <si>
    <t>N98/17</t>
  </si>
  <si>
    <t>N99/17</t>
  </si>
  <si>
    <t>N100/17</t>
  </si>
  <si>
    <t>N101/17</t>
  </si>
  <si>
    <t>N102/17</t>
  </si>
  <si>
    <t>N104/17</t>
  </si>
  <si>
    <t>N105/17</t>
  </si>
  <si>
    <t>N106/17</t>
  </si>
  <si>
    <t>Izrada batimetrije i nautičke karte</t>
  </si>
  <si>
    <t>Pregovarački postupak</t>
  </si>
  <si>
    <t>Otvoreni postupak JN</t>
  </si>
  <si>
    <t xml:space="preserve">III. </t>
  </si>
  <si>
    <t>IV.</t>
  </si>
  <si>
    <t>II.</t>
  </si>
  <si>
    <t>III.</t>
  </si>
  <si>
    <t xml:space="preserve">Ugovor </t>
  </si>
  <si>
    <t>Ugovor</t>
  </si>
  <si>
    <t>II kvartal</t>
  </si>
  <si>
    <t>6 mjeseci</t>
  </si>
  <si>
    <t>3 mjeseca</t>
  </si>
  <si>
    <t>7 mjeseci</t>
  </si>
  <si>
    <t>5 mjeseci</t>
  </si>
  <si>
    <t>4 mjeseca</t>
  </si>
  <si>
    <t>1 godina</t>
  </si>
  <si>
    <t>Napomena:</t>
  </si>
  <si>
    <r>
      <rPr>
        <b/>
        <u val="single"/>
        <sz val="11"/>
        <rFont val="Arial"/>
        <family val="2"/>
      </rPr>
      <t>Plan redovitih rashoda poslovanja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se planira na nivou skupine računa 41; 42; 43; 44; 45; 46  iz Računskog plana neprofitnih organizacija, a alatnička razrada unutar skupine je procjena unutar koje se mogu tijekom godine relocirati planirana sredstva po nižim razinama, te će se tijekom godine ovaj plan ažurirati.  </t>
    </r>
  </si>
  <si>
    <t>2 mjeseci</t>
  </si>
  <si>
    <t>Izmjena procijenjene vrijednosti nabave (kn bez PDV-a)</t>
  </si>
  <si>
    <t>Procijenjena vrijednost nabave (kn bez PDV-a)</t>
  </si>
  <si>
    <t>čl.12.st.1. ZJN</t>
  </si>
  <si>
    <t xml:space="preserve">Zamjena trafostanice TS 10(20)/04 kV br. 5 </t>
  </si>
  <si>
    <r>
      <t xml:space="preserve">Elektro-nadzor nad radovima zamjene opreme TS br. 9 </t>
    </r>
    <r>
      <rPr>
        <strike/>
        <sz val="10"/>
        <color indexed="8"/>
        <rFont val="Arial"/>
        <family val="2"/>
      </rPr>
      <t>i br. 5</t>
    </r>
  </si>
  <si>
    <r>
      <rPr>
        <strike/>
        <sz val="10"/>
        <color indexed="8"/>
        <rFont val="Arial"/>
        <family val="2"/>
      </rPr>
      <t xml:space="preserve">Otvoreni postupak JN </t>
    </r>
    <r>
      <rPr>
        <sz val="10"/>
        <color indexed="8"/>
        <rFont val="Arial"/>
        <family val="2"/>
      </rPr>
      <t>čl.12.st.1. ZJN</t>
    </r>
  </si>
  <si>
    <r>
      <rPr>
        <strike/>
        <sz val="10"/>
        <color indexed="8"/>
        <rFont val="Arial"/>
        <family val="2"/>
      </rPr>
      <t>Otvoreni postupak JN</t>
    </r>
    <r>
      <rPr>
        <sz val="10"/>
        <color indexed="8"/>
        <rFont val="Arial"/>
        <family val="2"/>
      </rPr>
      <t xml:space="preserve"> čl.12.st.1. ZJN</t>
    </r>
  </si>
  <si>
    <r>
      <t xml:space="preserve">Nabavka i ugradnja dodatnih gutača i čitača kartica </t>
    </r>
    <r>
      <rPr>
        <strike/>
        <sz val="10"/>
        <color indexed="8"/>
        <rFont val="Arial"/>
        <family val="2"/>
      </rPr>
      <t>za potrebe kontrolnog punkta</t>
    </r>
    <r>
      <rPr>
        <sz val="10"/>
        <color indexed="8"/>
        <rFont val="Arial"/>
        <family val="2"/>
      </rPr>
      <t xml:space="preserve"> - UT, </t>
    </r>
    <r>
      <rPr>
        <sz val="10"/>
        <color indexed="10"/>
        <rFont val="Arial"/>
        <family val="2"/>
      </rPr>
      <t>te opreme za izradu kartica</t>
    </r>
  </si>
  <si>
    <t>Izrada Urbanističkog plana uređenja Luke Ploče sa pripadajućim studijama, sukladno prostornom planu Grada Ploča</t>
  </si>
  <si>
    <t>I. Izmjena Plana nabave roba, radova i usluga za 2017. LU PLOČE</t>
  </si>
  <si>
    <t>I. Izmjena Plana nabave roba, radova i usluga za 2017. godinu LU PLOČE</t>
  </si>
  <si>
    <r>
      <rPr>
        <strike/>
        <sz val="10"/>
        <rFont val="Arial"/>
        <family val="2"/>
      </rPr>
      <t xml:space="preserve">III. </t>
    </r>
    <r>
      <rPr>
        <sz val="10"/>
        <color indexed="10"/>
        <rFont val="Arial"/>
        <family val="2"/>
      </rPr>
      <t>IV.</t>
    </r>
  </si>
  <si>
    <t>Hotelski smještaj na službenom putu u tuzemstvu</t>
  </si>
  <si>
    <t>4.21.</t>
  </si>
  <si>
    <t>Pregled desalinizatora- dekonzervacija i ponovna konzervacija</t>
  </si>
  <si>
    <t>8.7.</t>
  </si>
  <si>
    <t>Izada procjene i plana ugroženosti od požara i tehnološke eksplozije za građevine na lučkom području luke Ploče</t>
  </si>
  <si>
    <t>8.8.</t>
  </si>
  <si>
    <t>8.9.</t>
  </si>
  <si>
    <t>Projekt horizontalne i vertikalne prometne signalizacije cestovnog i željezničkog prometa na prostoru luke Ploče</t>
  </si>
  <si>
    <t>N113/17</t>
  </si>
  <si>
    <t>N112/17</t>
  </si>
  <si>
    <t>N121/17</t>
  </si>
  <si>
    <t>N107/17</t>
  </si>
  <si>
    <t>4.22.</t>
  </si>
  <si>
    <t>Uklanjanje, postavljanje i premiještanje objekata pomorske signalizacije u akvatoriju kanala Vlaška-luka Ploče</t>
  </si>
  <si>
    <t>Najam valografa</t>
  </si>
  <si>
    <t>7.3.</t>
  </si>
  <si>
    <t>Osiguranje nezgode</t>
  </si>
  <si>
    <r>
      <rPr>
        <strike/>
        <sz val="10"/>
        <rFont val="Arial"/>
        <family val="2"/>
      </rPr>
      <t>Električna energija</t>
    </r>
    <r>
      <rPr>
        <sz val="10"/>
        <rFont val="Arial"/>
        <family val="2"/>
      </rPr>
      <t xml:space="preserve"> Opskrba električnom energijom</t>
    </r>
  </si>
  <si>
    <r>
      <rPr>
        <strike/>
        <sz val="10"/>
        <color indexed="8"/>
        <rFont val="Arial"/>
        <family val="2"/>
      </rPr>
      <t>Tekuće i investicijsko održavanje dubina u luci Ploče</t>
    </r>
    <r>
      <rPr>
        <sz val="10"/>
        <color indexed="8"/>
        <rFont val="Arial"/>
        <family val="2"/>
      </rPr>
      <t xml:space="preserve"> Uređenje akvatorija Terminala rasutih tereta</t>
    </r>
  </si>
  <si>
    <r>
      <rPr>
        <strike/>
        <sz val="10"/>
        <rFont val="Arial"/>
        <family val="2"/>
      </rPr>
      <t>Ekološke usluge</t>
    </r>
    <r>
      <rPr>
        <sz val="10"/>
        <rFont val="Arial"/>
        <family val="2"/>
      </rPr>
      <t xml:space="preserve"> Najam eko WC kabina</t>
    </r>
  </si>
  <si>
    <t>Revizija financijskih izvještaja LUP za 2017. godinu</t>
  </si>
  <si>
    <t>1.1.1.</t>
  </si>
  <si>
    <t>1.1.2.</t>
  </si>
  <si>
    <t>Nabava rezervnih dijelova obalnih odbojnika na obali br. 5</t>
  </si>
  <si>
    <t>Popravak i osiguranje oštećenih obalnih odbojnika na obali br. 5</t>
  </si>
  <si>
    <t>1.11.1.</t>
  </si>
  <si>
    <t>Otklanjanje nedostataka na objektu Ulazni terminal u luci Ploče (vanjske površine, zgrada i vatro otpornost)</t>
  </si>
  <si>
    <t>1.10.1.</t>
  </si>
  <si>
    <t>1.10.2.</t>
  </si>
  <si>
    <t>Dobava i montaža protuprovalnih vrata i protupožarne obloge za RO Terminala rasutih tereta</t>
  </si>
  <si>
    <t>Elektro radovi na izgradnji priključaka za prskalice</t>
  </si>
  <si>
    <t>3.3.1.1.</t>
  </si>
  <si>
    <t>Nabava pisača za potrebe izrade identifikacijskih kartica</t>
  </si>
  <si>
    <t>Vođenje upravnog postupka i izrada projektne dokumentacije za RILK</t>
  </si>
  <si>
    <r>
      <t>Izgradnja retencije i lateralnog kanala</t>
    </r>
    <r>
      <rPr>
        <strike/>
        <sz val="10"/>
        <color indexed="8"/>
        <rFont val="Arial"/>
        <family val="2"/>
      </rPr>
      <t xml:space="preserve"> i ostali troškovi koji prate izgradnju</t>
    </r>
  </si>
  <si>
    <t>2.2.1.</t>
  </si>
  <si>
    <t xml:space="preserve">Održavanje sustava kabelske infrastrukture </t>
  </si>
  <si>
    <t>2.2.2.</t>
  </si>
  <si>
    <t>UT-Izgradnja RILK kroz postojeći propust-geodetski radovi-geodetski nadzor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</si>
</sst>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6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</font>
    <font>
      <sz val="10"/>
      <color rgb="FFFF0000"/>
      <name val="Arial"/>
      <family val="2"/>
    </font>
    <font>
      <b/>
      <sz val="16"/>
      <color theme="0"/>
      <name val="Calibri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/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 style="medium"/>
      <right style="medium">
        <color theme="0" tint="-0.04997999966144562"/>
      </right>
      <top style="medium"/>
      <bottom style="medium">
        <color theme="0" tint="-0.04997999966144562"/>
      </bottom>
    </border>
    <border>
      <left style="medium"/>
      <right style="medium"/>
      <top style="medium"/>
      <bottom style="medium">
        <color theme="0" tint="-0.04997999966144562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/>
      <bottom style="medium">
        <color theme="0" tint="-0.04997999966144562"/>
      </bottom>
    </border>
    <border>
      <left style="medium">
        <color theme="0" tint="-0.04997999966144562"/>
      </left>
      <right>
        <color indexed="63"/>
      </right>
      <top style="medium"/>
      <bottom style="medium">
        <color theme="0" tint="-0.04997999966144562"/>
      </bottom>
    </border>
    <border>
      <left>
        <color indexed="63"/>
      </left>
      <right>
        <color indexed="63"/>
      </right>
      <top style="medium"/>
      <bottom style="medium">
        <color theme="0" tint="-0.04997999966144562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thin">
        <color theme="0" tint="-0.1499900072813034"/>
      </bottom>
    </border>
    <border>
      <left style="medium"/>
      <right style="medium"/>
      <top style="medium">
        <color theme="0" tint="-0.04997999966144562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thin">
        <color theme="0" tint="-0.1499900072813034"/>
      </bottom>
    </border>
    <border>
      <left style="medium"/>
      <right>
        <color indexed="63"/>
      </right>
      <top style="medium"/>
      <bottom style="medium">
        <color theme="0" tint="-0.04997999966144562"/>
      </bottom>
    </border>
    <border>
      <left style="medium"/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 style="medium"/>
      <right>
        <color indexed="63"/>
      </right>
      <top style="medium">
        <color theme="0" tint="-0.04997999966144562"/>
      </top>
      <bottom>
        <color indexed="63"/>
      </bottom>
    </border>
    <border>
      <left style="medium"/>
      <right>
        <color indexed="63"/>
      </right>
      <top style="medium">
        <color theme="0" tint="-0.04997999966144562"/>
      </top>
      <bottom style="thin">
        <color theme="0" tint="-0.149990007281303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0" tint="-0.04997999966144562"/>
      </top>
      <bottom style="thin">
        <color theme="0" tint="-0.1499900072813034"/>
      </bottom>
    </border>
    <border>
      <left>
        <color indexed="63"/>
      </left>
      <right style="medium"/>
      <top style="medium"/>
      <bottom style="medium">
        <color theme="0" tint="-0.04997999966144562"/>
      </bottom>
    </border>
    <border>
      <left>
        <color indexed="63"/>
      </left>
      <right style="medium"/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>
        <color theme="0" tint="-0.04997999966144562"/>
      </top>
      <bottom>
        <color indexed="63"/>
      </bottom>
    </border>
    <border>
      <left>
        <color indexed="63"/>
      </left>
      <right style="medium"/>
      <top style="medium">
        <color theme="0" tint="-0.04997999966144562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34" borderId="0" xfId="33" applyFont="1" applyFill="1" applyBorder="1" applyAlignment="1">
      <alignment horizontal="center" vertical="center" wrapText="1"/>
    </xf>
    <xf numFmtId="0" fontId="56" fillId="34" borderId="10" xfId="33" applyFont="1" applyFill="1" applyBorder="1" applyAlignment="1">
      <alignment horizontal="center" vertical="center" wrapText="1"/>
    </xf>
    <xf numFmtId="0" fontId="56" fillId="34" borderId="11" xfId="33" applyFont="1" applyFill="1" applyBorder="1" applyAlignment="1">
      <alignment horizontal="center" vertical="center" wrapText="1"/>
    </xf>
    <xf numFmtId="0" fontId="56" fillId="34" borderId="12" xfId="3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3" xfId="33" applyFont="1" applyFill="1" applyBorder="1" applyAlignment="1">
      <alignment horizontal="left" vertical="center" wrapText="1"/>
    </xf>
    <xf numFmtId="0" fontId="0" fillId="0" borderId="13" xfId="33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1" fillId="0" borderId="15" xfId="33" applyFont="1" applyFill="1" applyBorder="1" applyAlignment="1">
      <alignment horizontal="left" vertical="center" wrapText="1"/>
    </xf>
    <xf numFmtId="0" fontId="0" fillId="0" borderId="15" xfId="33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6" xfId="33" applyFont="1" applyFill="1" applyBorder="1" applyAlignment="1">
      <alignment horizontal="center" vertical="center" wrapText="1"/>
    </xf>
    <xf numFmtId="0" fontId="0" fillId="0" borderId="16" xfId="33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0" fontId="1" fillId="0" borderId="18" xfId="33" applyFont="1" applyFill="1" applyBorder="1" applyAlignment="1">
      <alignment horizontal="center" vertical="center" wrapText="1"/>
    </xf>
    <xf numFmtId="0" fontId="0" fillId="0" borderId="18" xfId="33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55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4" fontId="55" fillId="33" borderId="16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55" fillId="33" borderId="15" xfId="0" applyFont="1" applyFill="1" applyBorder="1" applyAlignment="1">
      <alignment wrapText="1"/>
    </xf>
    <xf numFmtId="0" fontId="57" fillId="0" borderId="0" xfId="0" applyFont="1" applyAlignment="1">
      <alignment/>
    </xf>
    <xf numFmtId="4" fontId="3" fillId="33" borderId="16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0" fontId="58" fillId="34" borderId="20" xfId="33" applyFont="1" applyFill="1" applyBorder="1" applyAlignment="1">
      <alignment horizontal="center" vertical="center" wrapText="1"/>
    </xf>
    <xf numFmtId="0" fontId="58" fillId="34" borderId="21" xfId="33" applyFont="1" applyFill="1" applyBorder="1" applyAlignment="1">
      <alignment horizontal="center" vertical="center" wrapText="1"/>
    </xf>
    <xf numFmtId="0" fontId="56" fillId="34" borderId="20" xfId="33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7" fillId="0" borderId="16" xfId="33" applyFont="1" applyFill="1" applyBorder="1" applyAlignment="1">
      <alignment horizontal="center" vertical="top" wrapText="1"/>
    </xf>
    <xf numFmtId="0" fontId="57" fillId="0" borderId="18" xfId="33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/>
    </xf>
    <xf numFmtId="4" fontId="59" fillId="33" borderId="16" xfId="0" applyNumberFormat="1" applyFont="1" applyFill="1" applyBorder="1" applyAlignment="1">
      <alignment horizontal="center"/>
    </xf>
    <xf numFmtId="4" fontId="59" fillId="33" borderId="18" xfId="0" applyNumberFormat="1" applyFont="1" applyFill="1" applyBorder="1" applyAlignment="1">
      <alignment horizontal="center"/>
    </xf>
    <xf numFmtId="0" fontId="59" fillId="33" borderId="13" xfId="0" applyFont="1" applyFill="1" applyBorder="1" applyAlignment="1">
      <alignment horizontal="left"/>
    </xf>
    <xf numFmtId="0" fontId="55" fillId="0" borderId="15" xfId="33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/>
    </xf>
    <xf numFmtId="0" fontId="59" fillId="33" borderId="22" xfId="0" applyFont="1" applyFill="1" applyBorder="1" applyAlignment="1">
      <alignment/>
    </xf>
    <xf numFmtId="0" fontId="55" fillId="33" borderId="13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55" fillId="0" borderId="13" xfId="33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58" fillId="34" borderId="0" xfId="33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" fontId="0" fillId="33" borderId="0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164" fontId="1" fillId="0" borderId="16" xfId="33" applyNumberFormat="1" applyFont="1" applyFill="1" applyBorder="1" applyAlignment="1">
      <alignment horizontal="right" vertical="center" wrapText="1"/>
    </xf>
    <xf numFmtId="164" fontId="0" fillId="0" borderId="16" xfId="33" applyNumberFormat="1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55" fillId="33" borderId="16" xfId="0" applyNumberFormat="1" applyFont="1" applyFill="1" applyBorder="1" applyAlignment="1">
      <alignment/>
    </xf>
    <xf numFmtId="4" fontId="55" fillId="0" borderId="16" xfId="0" applyNumberFormat="1" applyFont="1" applyFill="1" applyBorder="1" applyAlignment="1">
      <alignment/>
    </xf>
    <xf numFmtId="4" fontId="59" fillId="33" borderId="16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18" xfId="33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/>
    </xf>
    <xf numFmtId="4" fontId="1" fillId="33" borderId="27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5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55" fillId="33" borderId="16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5" fillId="33" borderId="28" xfId="0" applyFont="1" applyFill="1" applyBorder="1" applyAlignment="1">
      <alignment/>
    </xf>
    <xf numFmtId="16" fontId="55" fillId="33" borderId="22" xfId="0" applyNumberFormat="1" applyFont="1" applyFill="1" applyBorder="1" applyAlignment="1">
      <alignment/>
    </xf>
    <xf numFmtId="4" fontId="55" fillId="33" borderId="23" xfId="0" applyNumberFormat="1" applyFont="1" applyFill="1" applyBorder="1" applyAlignment="1">
      <alignment/>
    </xf>
    <xf numFmtId="4" fontId="55" fillId="33" borderId="24" xfId="0" applyNumberFormat="1" applyFont="1" applyFill="1" applyBorder="1" applyAlignment="1">
      <alignment/>
    </xf>
    <xf numFmtId="0" fontId="59" fillId="33" borderId="28" xfId="0" applyFont="1" applyFill="1" applyBorder="1" applyAlignment="1">
      <alignment/>
    </xf>
    <xf numFmtId="4" fontId="59" fillId="33" borderId="24" xfId="0" applyNumberFormat="1" applyFont="1" applyFill="1" applyBorder="1" applyAlignment="1">
      <alignment/>
    </xf>
    <xf numFmtId="0" fontId="1" fillId="0" borderId="26" xfId="33" applyFont="1" applyFill="1" applyBorder="1" applyAlignment="1">
      <alignment horizontal="left" vertical="center" wrapText="1"/>
    </xf>
    <xf numFmtId="0" fontId="1" fillId="0" borderId="29" xfId="33" applyFont="1" applyFill="1" applyBorder="1" applyAlignment="1">
      <alignment horizontal="left" vertical="center" wrapText="1"/>
    </xf>
    <xf numFmtId="0" fontId="1" fillId="0" borderId="30" xfId="33" applyFont="1" applyFill="1" applyBorder="1" applyAlignment="1">
      <alignment horizontal="left" vertical="center" wrapText="1"/>
    </xf>
    <xf numFmtId="164" fontId="1" fillId="0" borderId="27" xfId="33" applyNumberFormat="1" applyFont="1" applyFill="1" applyBorder="1" applyAlignment="1">
      <alignment horizontal="right" vertical="center" wrapText="1"/>
    </xf>
    <xf numFmtId="0" fontId="1" fillId="0" borderId="31" xfId="33" applyFont="1" applyFill="1" applyBorder="1" applyAlignment="1">
      <alignment horizontal="center" vertical="center" wrapText="1"/>
    </xf>
    <xf numFmtId="0" fontId="1" fillId="0" borderId="27" xfId="33" applyFont="1" applyFill="1" applyBorder="1" applyAlignment="1">
      <alignment horizontal="center" vertical="center" wrapText="1"/>
    </xf>
    <xf numFmtId="0" fontId="0" fillId="0" borderId="22" xfId="33" applyFont="1" applyFill="1" applyBorder="1" applyAlignment="1">
      <alignment horizontal="left" vertical="center" wrapText="1"/>
    </xf>
    <xf numFmtId="0" fontId="1" fillId="0" borderId="22" xfId="33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55" fillId="0" borderId="22" xfId="33" applyNumberFormat="1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 horizontal="left"/>
    </xf>
    <xf numFmtId="0" fontId="0" fillId="33" borderId="34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33" borderId="24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3" fillId="33" borderId="22" xfId="0" applyFont="1" applyFill="1" applyBorder="1" applyAlignment="1">
      <alignment/>
    </xf>
    <xf numFmtId="4" fontId="60" fillId="33" borderId="16" xfId="0" applyNumberFormat="1" applyFont="1" applyFill="1" applyBorder="1" applyAlignment="1">
      <alignment horizontal="center"/>
    </xf>
    <xf numFmtId="14" fontId="3" fillId="33" borderId="2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0" fillId="33" borderId="22" xfId="0" applyFont="1" applyFill="1" applyBorder="1" applyAlignment="1">
      <alignment/>
    </xf>
    <xf numFmtId="0" fontId="60" fillId="33" borderId="28" xfId="0" applyFont="1" applyFill="1" applyBorder="1" applyAlignment="1">
      <alignment/>
    </xf>
    <xf numFmtId="4" fontId="60" fillId="33" borderId="24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60" fillId="33" borderId="36" xfId="0" applyFont="1" applyFill="1" applyBorder="1" applyAlignment="1">
      <alignment/>
    </xf>
    <xf numFmtId="4" fontId="60" fillId="33" borderId="37" xfId="0" applyNumberFormat="1" applyFont="1" applyFill="1" applyBorder="1" applyAlignment="1">
      <alignment/>
    </xf>
    <xf numFmtId="4" fontId="60" fillId="33" borderId="37" xfId="0" applyNumberFormat="1" applyFont="1" applyFill="1" applyBorder="1" applyAlignment="1">
      <alignment horizontal="center"/>
    </xf>
    <xf numFmtId="4" fontId="3" fillId="33" borderId="37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0" fontId="55" fillId="33" borderId="38" xfId="0" applyFont="1" applyFill="1" applyBorder="1" applyAlignment="1">
      <alignment/>
    </xf>
    <xf numFmtId="0" fontId="55" fillId="33" borderId="39" xfId="0" applyFont="1" applyFill="1" applyBorder="1" applyAlignment="1">
      <alignment horizontal="left"/>
    </xf>
    <xf numFmtId="4" fontId="57" fillId="33" borderId="39" xfId="0" applyNumberFormat="1" applyFont="1" applyFill="1" applyBorder="1" applyAlignment="1">
      <alignment/>
    </xf>
    <xf numFmtId="4" fontId="55" fillId="33" borderId="3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left"/>
    </xf>
    <xf numFmtId="0" fontId="60" fillId="33" borderId="15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left"/>
    </xf>
    <xf numFmtId="0" fontId="55" fillId="33" borderId="40" xfId="0" applyFont="1" applyFill="1" applyBorder="1" applyAlignment="1">
      <alignment horizontal="left"/>
    </xf>
    <xf numFmtId="0" fontId="60" fillId="33" borderId="40" xfId="0" applyFont="1" applyFill="1" applyBorder="1" applyAlignment="1">
      <alignment horizontal="left"/>
    </xf>
    <xf numFmtId="0" fontId="59" fillId="33" borderId="40" xfId="0" applyFont="1" applyFill="1" applyBorder="1" applyAlignment="1">
      <alignment horizontal="left"/>
    </xf>
    <xf numFmtId="0" fontId="60" fillId="33" borderId="41" xfId="0" applyFont="1" applyFill="1" applyBorder="1" applyAlignment="1">
      <alignment horizontal="left"/>
    </xf>
    <xf numFmtId="0" fontId="1" fillId="33" borderId="42" xfId="0" applyFont="1" applyFill="1" applyBorder="1" applyAlignment="1">
      <alignment/>
    </xf>
    <xf numFmtId="0" fontId="55" fillId="33" borderId="43" xfId="0" applyFont="1" applyFill="1" applyBorder="1" applyAlignment="1">
      <alignment/>
    </xf>
    <xf numFmtId="0" fontId="60" fillId="33" borderId="43" xfId="0" applyFont="1" applyFill="1" applyBorder="1" applyAlignment="1">
      <alignment/>
    </xf>
    <xf numFmtId="0" fontId="60" fillId="33" borderId="43" xfId="0" applyFont="1" applyFill="1" applyBorder="1" applyAlignment="1">
      <alignment wrapText="1"/>
    </xf>
    <xf numFmtId="0" fontId="59" fillId="33" borderId="43" xfId="0" applyFont="1" applyFill="1" applyBorder="1" applyAlignment="1">
      <alignment/>
    </xf>
    <xf numFmtId="0" fontId="55" fillId="33" borderId="44" xfId="0" applyFont="1" applyFill="1" applyBorder="1" applyAlignment="1">
      <alignment/>
    </xf>
    <xf numFmtId="0" fontId="59" fillId="33" borderId="44" xfId="0" applyFont="1" applyFill="1" applyBorder="1" applyAlignment="1">
      <alignment/>
    </xf>
    <xf numFmtId="0" fontId="55" fillId="33" borderId="44" xfId="0" applyFont="1" applyFill="1" applyBorder="1" applyAlignment="1">
      <alignment wrapText="1"/>
    </xf>
    <xf numFmtId="0" fontId="60" fillId="33" borderId="44" xfId="0" applyFont="1" applyFill="1" applyBorder="1" applyAlignment="1">
      <alignment wrapText="1"/>
    </xf>
    <xf numFmtId="0" fontId="60" fillId="33" borderId="44" xfId="0" applyFont="1" applyFill="1" applyBorder="1" applyAlignment="1">
      <alignment/>
    </xf>
    <xf numFmtId="0" fontId="59" fillId="33" borderId="44" xfId="0" applyFont="1" applyFill="1" applyBorder="1" applyAlignment="1">
      <alignment wrapText="1"/>
    </xf>
    <xf numFmtId="0" fontId="60" fillId="33" borderId="45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4" fontId="1" fillId="33" borderId="31" xfId="0" applyNumberFormat="1" applyFont="1" applyFill="1" applyBorder="1" applyAlignment="1">
      <alignment/>
    </xf>
    <xf numFmtId="4" fontId="57" fillId="0" borderId="18" xfId="0" applyNumberFormat="1" applyFont="1" applyFill="1" applyBorder="1" applyAlignment="1">
      <alignment/>
    </xf>
    <xf numFmtId="4" fontId="61" fillId="0" borderId="18" xfId="0" applyNumberFormat="1" applyFont="1" applyFill="1" applyBorder="1" applyAlignment="1">
      <alignment/>
    </xf>
    <xf numFmtId="4" fontId="61" fillId="33" borderId="18" xfId="0" applyNumberFormat="1" applyFont="1" applyFill="1" applyBorder="1" applyAlignment="1">
      <alignment/>
    </xf>
    <xf numFmtId="4" fontId="57" fillId="33" borderId="18" xfId="0" applyNumberFormat="1" applyFont="1" applyFill="1" applyBorder="1" applyAlignment="1">
      <alignment/>
    </xf>
    <xf numFmtId="4" fontId="62" fillId="33" borderId="18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60" fillId="0" borderId="16" xfId="0" applyNumberFormat="1" applyFont="1" applyFill="1" applyBorder="1" applyAlignment="1">
      <alignment/>
    </xf>
    <xf numFmtId="4" fontId="60" fillId="33" borderId="16" xfId="0" applyNumberFormat="1" applyFont="1" applyFill="1" applyBorder="1" applyAlignment="1">
      <alignment/>
    </xf>
    <xf numFmtId="4" fontId="55" fillId="33" borderId="46" xfId="0" applyNumberFormat="1" applyFont="1" applyFill="1" applyBorder="1" applyAlignment="1">
      <alignment/>
    </xf>
    <xf numFmtId="4" fontId="57" fillId="33" borderId="25" xfId="0" applyNumberFormat="1" applyFont="1" applyFill="1" applyBorder="1" applyAlignment="1">
      <alignment/>
    </xf>
    <xf numFmtId="4" fontId="62" fillId="33" borderId="25" xfId="0" applyNumberFormat="1" applyFont="1" applyFill="1" applyBorder="1" applyAlignment="1">
      <alignment/>
    </xf>
    <xf numFmtId="4" fontId="61" fillId="33" borderId="25" xfId="0" applyNumberFormat="1" applyFont="1" applyFill="1" applyBorder="1" applyAlignment="1">
      <alignment/>
    </xf>
    <xf numFmtId="4" fontId="61" fillId="33" borderId="47" xfId="0" applyNumberFormat="1" applyFont="1" applyFill="1" applyBorder="1" applyAlignment="1">
      <alignment/>
    </xf>
    <xf numFmtId="4" fontId="55" fillId="33" borderId="46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60" fillId="33" borderId="18" xfId="0" applyNumberFormat="1" applyFont="1" applyFill="1" applyBorder="1" applyAlignment="1">
      <alignment horizontal="center"/>
    </xf>
    <xf numFmtId="4" fontId="60" fillId="33" borderId="47" xfId="0" applyNumberFormat="1" applyFont="1" applyFill="1" applyBorder="1" applyAlignment="1">
      <alignment horizontal="center"/>
    </xf>
    <xf numFmtId="4" fontId="0" fillId="33" borderId="46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center"/>
    </xf>
    <xf numFmtId="164" fontId="62" fillId="0" borderId="27" xfId="33" applyNumberFormat="1" applyFont="1" applyFill="1" applyBorder="1" applyAlignment="1">
      <alignment horizontal="right" vertical="center" wrapText="1"/>
    </xf>
    <xf numFmtId="4" fontId="57" fillId="33" borderId="16" xfId="0" applyNumberFormat="1" applyFont="1" applyFill="1" applyBorder="1" applyAlignment="1">
      <alignment/>
    </xf>
    <xf numFmtId="164" fontId="57" fillId="0" borderId="16" xfId="33" applyNumberFormat="1" applyFont="1" applyFill="1" applyBorder="1" applyAlignment="1">
      <alignment horizontal="right" vertical="center" wrapText="1"/>
    </xf>
    <xf numFmtId="164" fontId="62" fillId="0" borderId="16" xfId="33" applyNumberFormat="1" applyFont="1" applyFill="1" applyBorder="1" applyAlignment="1">
      <alignment horizontal="right" vertical="center" wrapText="1"/>
    </xf>
    <xf numFmtId="4" fontId="62" fillId="33" borderId="16" xfId="0" applyNumberFormat="1" applyFont="1" applyFill="1" applyBorder="1" applyAlignment="1">
      <alignment/>
    </xf>
    <xf numFmtId="4" fontId="57" fillId="0" borderId="16" xfId="0" applyNumberFormat="1" applyFont="1" applyFill="1" applyBorder="1" applyAlignment="1">
      <alignment/>
    </xf>
    <xf numFmtId="4" fontId="57" fillId="33" borderId="16" xfId="0" applyNumberFormat="1" applyFont="1" applyFill="1" applyBorder="1" applyAlignment="1">
      <alignment/>
    </xf>
    <xf numFmtId="4" fontId="57" fillId="33" borderId="24" xfId="0" applyNumberFormat="1" applyFont="1" applyFill="1" applyBorder="1" applyAlignment="1">
      <alignment/>
    </xf>
    <xf numFmtId="4" fontId="62" fillId="33" borderId="24" xfId="0" applyNumberFormat="1" applyFont="1" applyFill="1" applyBorder="1" applyAlignment="1">
      <alignment/>
    </xf>
    <xf numFmtId="4" fontId="57" fillId="33" borderId="23" xfId="0" applyNumberFormat="1" applyFont="1" applyFill="1" applyBorder="1" applyAlignment="1">
      <alignment/>
    </xf>
    <xf numFmtId="4" fontId="62" fillId="33" borderId="23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61" fillId="33" borderId="16" xfId="0" applyNumberFormat="1" applyFont="1" applyFill="1" applyBorder="1" applyAlignment="1">
      <alignment/>
    </xf>
    <xf numFmtId="0" fontId="60" fillId="33" borderId="22" xfId="0" applyFont="1" applyFill="1" applyBorder="1" applyAlignment="1">
      <alignment/>
    </xf>
    <xf numFmtId="0" fontId="60" fillId="33" borderId="13" xfId="0" applyFont="1" applyFill="1" applyBorder="1" applyAlignment="1">
      <alignment horizontal="left"/>
    </xf>
    <xf numFmtId="0" fontId="60" fillId="33" borderId="15" xfId="0" applyFont="1" applyFill="1" applyBorder="1" applyAlignment="1">
      <alignment wrapText="1"/>
    </xf>
    <xf numFmtId="4" fontId="61" fillId="33" borderId="16" xfId="0" applyNumberFormat="1" applyFont="1" applyFill="1" applyBorder="1" applyAlignment="1">
      <alignment/>
    </xf>
    <xf numFmtId="0" fontId="61" fillId="0" borderId="0" xfId="0" applyFont="1" applyAlignment="1">
      <alignment/>
    </xf>
    <xf numFmtId="4" fontId="55" fillId="33" borderId="18" xfId="0" applyNumberFormat="1" applyFont="1" applyFill="1" applyBorder="1" applyAlignment="1">
      <alignment horizontal="center" vertical="top"/>
    </xf>
    <xf numFmtId="4" fontId="60" fillId="33" borderId="18" xfId="0" applyNumberFormat="1" applyFont="1" applyFill="1" applyBorder="1" applyAlignment="1">
      <alignment horizontal="center" vertical="top"/>
    </xf>
    <xf numFmtId="4" fontId="60" fillId="33" borderId="16" xfId="0" applyNumberFormat="1" applyFont="1" applyFill="1" applyBorder="1" applyAlignment="1">
      <alignment vertical="top"/>
    </xf>
    <xf numFmtId="14" fontId="60" fillId="0" borderId="22" xfId="33" applyNumberFormat="1" applyFont="1" applyFill="1" applyBorder="1" applyAlignment="1">
      <alignment horizontal="left" vertical="top" wrapText="1"/>
    </xf>
    <xf numFmtId="0" fontId="60" fillId="0" borderId="13" xfId="33" applyFont="1" applyFill="1" applyBorder="1" applyAlignment="1">
      <alignment horizontal="left" vertical="top" wrapText="1"/>
    </xf>
    <xf numFmtId="0" fontId="60" fillId="0" borderId="15" xfId="33" applyFont="1" applyFill="1" applyBorder="1" applyAlignment="1">
      <alignment horizontal="left" vertical="top" wrapText="1"/>
    </xf>
    <xf numFmtId="164" fontId="3" fillId="0" borderId="16" xfId="33" applyNumberFormat="1" applyFont="1" applyFill="1" applyBorder="1" applyAlignment="1">
      <alignment horizontal="right" vertical="center" wrapText="1"/>
    </xf>
    <xf numFmtId="164" fontId="61" fillId="0" borderId="16" xfId="33" applyNumberFormat="1" applyFont="1" applyFill="1" applyBorder="1" applyAlignment="1">
      <alignment horizontal="right" vertical="center" wrapText="1"/>
    </xf>
    <xf numFmtId="0" fontId="60" fillId="0" borderId="18" xfId="33" applyFont="1" applyFill="1" applyBorder="1" applyAlignment="1">
      <alignment horizontal="center" vertical="top" wrapText="1"/>
    </xf>
    <xf numFmtId="164" fontId="57" fillId="0" borderId="16" xfId="33" applyNumberFormat="1" applyFont="1" applyFill="1" applyBorder="1" applyAlignment="1">
      <alignment horizontal="right" vertical="top" wrapText="1"/>
    </xf>
    <xf numFmtId="164" fontId="3" fillId="0" borderId="16" xfId="33" applyNumberFormat="1" applyFont="1" applyFill="1" applyBorder="1" applyAlignment="1">
      <alignment horizontal="right" vertical="top" wrapText="1"/>
    </xf>
    <xf numFmtId="4" fontId="57" fillId="0" borderId="0" xfId="0" applyNumberFormat="1" applyFont="1" applyAlignment="1">
      <alignment/>
    </xf>
    <xf numFmtId="4" fontId="57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57" fillId="33" borderId="16" xfId="0" applyNumberFormat="1" applyFont="1" applyFill="1" applyBorder="1" applyAlignment="1">
      <alignment vertical="top"/>
    </xf>
    <xf numFmtId="0" fontId="58" fillId="34" borderId="0" xfId="33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0" fontId="60" fillId="33" borderId="15" xfId="0" applyFont="1" applyFill="1" applyBorder="1" applyAlignment="1">
      <alignment/>
    </xf>
    <xf numFmtId="4" fontId="61" fillId="0" borderId="16" xfId="0" applyNumberFormat="1" applyFont="1" applyFill="1" applyBorder="1" applyAlignment="1">
      <alignment/>
    </xf>
    <xf numFmtId="0" fontId="55" fillId="33" borderId="43" xfId="0" applyFont="1" applyFill="1" applyBorder="1" applyAlignment="1">
      <alignment wrapText="1"/>
    </xf>
    <xf numFmtId="4" fontId="57" fillId="33" borderId="18" xfId="0" applyNumberFormat="1" applyFont="1" applyFill="1" applyBorder="1" applyAlignment="1">
      <alignment vertical="top"/>
    </xf>
    <xf numFmtId="4" fontId="1" fillId="33" borderId="48" xfId="0" applyNumberFormat="1" applyFont="1" applyFill="1" applyBorder="1" applyAlignment="1">
      <alignment horizontal="center"/>
    </xf>
    <xf numFmtId="4" fontId="0" fillId="33" borderId="49" xfId="0" applyNumberFormat="1" applyFont="1" applyFill="1" applyBorder="1" applyAlignment="1">
      <alignment horizontal="center"/>
    </xf>
    <xf numFmtId="4" fontId="3" fillId="33" borderId="49" xfId="0" applyNumberFormat="1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4" fontId="0" fillId="33" borderId="50" xfId="0" applyNumberFormat="1" applyFont="1" applyFill="1" applyBorder="1" applyAlignment="1">
      <alignment horizontal="center"/>
    </xf>
    <xf numFmtId="4" fontId="3" fillId="33" borderId="50" xfId="0" applyNumberFormat="1" applyFont="1" applyFill="1" applyBorder="1" applyAlignment="1">
      <alignment horizontal="center"/>
    </xf>
    <xf numFmtId="4" fontId="3" fillId="33" borderId="51" xfId="0" applyNumberFormat="1" applyFont="1" applyFill="1" applyBorder="1" applyAlignment="1">
      <alignment horizontal="center"/>
    </xf>
    <xf numFmtId="4" fontId="0" fillId="33" borderId="52" xfId="0" applyNumberFormat="1" applyFont="1" applyFill="1" applyBorder="1" applyAlignment="1">
      <alignment horizontal="center"/>
    </xf>
    <xf numFmtId="0" fontId="58" fillId="34" borderId="0" xfId="33" applyFont="1" applyFill="1" applyBorder="1" applyAlignment="1">
      <alignment horizontal="center" vertical="center" wrapText="1"/>
    </xf>
    <xf numFmtId="4" fontId="60" fillId="33" borderId="23" xfId="0" applyNumberFormat="1" applyFont="1" applyFill="1" applyBorder="1" applyAlignment="1">
      <alignment/>
    </xf>
    <xf numFmtId="4" fontId="61" fillId="33" borderId="0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center"/>
    </xf>
    <xf numFmtId="16" fontId="60" fillId="33" borderId="22" xfId="0" applyNumberFormat="1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55" xfId="0" applyBorder="1" applyAlignment="1">
      <alignment/>
    </xf>
    <xf numFmtId="0" fontId="7" fillId="33" borderId="55" xfId="0" applyFont="1" applyFill="1" applyBorder="1" applyAlignment="1">
      <alignment horizontal="left"/>
    </xf>
    <xf numFmtId="4" fontId="0" fillId="0" borderId="55" xfId="0" applyNumberFormat="1" applyBorder="1" applyAlignment="1">
      <alignment/>
    </xf>
    <xf numFmtId="4" fontId="0" fillId="0" borderId="55" xfId="0" applyNumberFormat="1" applyBorder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58" fillId="34" borderId="56" xfId="33" applyFont="1" applyFill="1" applyBorder="1" applyAlignment="1">
      <alignment horizontal="center" vertical="center" wrapText="1"/>
    </xf>
    <xf numFmtId="0" fontId="58" fillId="34" borderId="10" xfId="33" applyFont="1" applyFill="1" applyBorder="1" applyAlignment="1">
      <alignment horizontal="center" vertical="center" wrapText="1"/>
    </xf>
    <xf numFmtId="0" fontId="58" fillId="34" borderId="11" xfId="33" applyFont="1" applyFill="1" applyBorder="1" applyAlignment="1">
      <alignment horizontal="center" vertical="center" wrapText="1"/>
    </xf>
    <xf numFmtId="0" fontId="58" fillId="34" borderId="39" xfId="33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0" fillId="0" borderId="25" xfId="0" applyBorder="1" applyAlignment="1">
      <alignment wrapText="1"/>
    </xf>
    <xf numFmtId="0" fontId="58" fillId="34" borderId="0" xfId="33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O106"/>
  <sheetViews>
    <sheetView tabSelected="1" zoomScale="90" zoomScaleNormal="90" zoomScalePageLayoutView="0" workbookViewId="0" topLeftCell="A52">
      <selection activeCell="G84" sqref="G84"/>
    </sheetView>
  </sheetViews>
  <sheetFormatPr defaultColWidth="9.140625" defaultRowHeight="12.75"/>
  <cols>
    <col min="1" max="1" width="5.8515625" style="0" customWidth="1"/>
    <col min="2" max="2" width="9.8515625" style="75" customWidth="1"/>
    <col min="3" max="3" width="49.57421875" style="0" bestFit="1" customWidth="1"/>
    <col min="4" max="5" width="12.421875" style="0" customWidth="1"/>
    <col min="6" max="6" width="39.8515625" style="5" bestFit="1" customWidth="1"/>
    <col min="7" max="7" width="19.7109375" style="5" customWidth="1"/>
    <col min="8" max="8" width="19.421875" style="5" bestFit="1" customWidth="1"/>
    <col min="9" max="9" width="19.7109375" style="5" customWidth="1"/>
    <col min="11" max="12" width="12.57421875" style="0" bestFit="1" customWidth="1"/>
    <col min="15" max="15" width="11.00390625" style="0" bestFit="1" customWidth="1"/>
  </cols>
  <sheetData>
    <row r="1" ht="0.75" customHeight="1"/>
    <row r="2" ht="0.75" customHeight="1" thickBot="1"/>
    <row r="3" spans="1:9" ht="27.75" customHeight="1">
      <c r="A3" s="265" t="s">
        <v>320</v>
      </c>
      <c r="B3" s="266"/>
      <c r="C3" s="266"/>
      <c r="D3" s="266"/>
      <c r="E3" s="266"/>
      <c r="F3" s="266"/>
      <c r="G3" s="266"/>
      <c r="H3" s="266"/>
      <c r="I3" s="267"/>
    </row>
    <row r="4" spans="1:9" ht="27.75" customHeight="1" thickBot="1">
      <c r="A4" s="61"/>
      <c r="B4" s="80"/>
      <c r="C4" s="251"/>
      <c r="D4" s="268" t="s">
        <v>11</v>
      </c>
      <c r="E4" s="268"/>
      <c r="F4" s="268"/>
      <c r="G4" s="268"/>
      <c r="H4" s="251"/>
      <c r="I4" s="62"/>
    </row>
    <row r="5" spans="1:9" ht="65.25" customHeight="1" thickBot="1">
      <c r="A5" s="63" t="s">
        <v>38</v>
      </c>
      <c r="B5" s="11" t="s">
        <v>73</v>
      </c>
      <c r="C5" s="11" t="s">
        <v>39</v>
      </c>
      <c r="D5" s="14" t="s">
        <v>52</v>
      </c>
      <c r="E5" s="14" t="s">
        <v>310</v>
      </c>
      <c r="F5" s="12" t="s">
        <v>40</v>
      </c>
      <c r="G5" s="14" t="s">
        <v>41</v>
      </c>
      <c r="H5" s="12" t="s">
        <v>42</v>
      </c>
      <c r="I5" s="14" t="s">
        <v>44</v>
      </c>
    </row>
    <row r="6" spans="1:9" s="15" customFormat="1" ht="13.5" thickBot="1">
      <c r="A6" s="119" t="s">
        <v>0</v>
      </c>
      <c r="B6" s="120"/>
      <c r="C6" s="121" t="s">
        <v>173</v>
      </c>
      <c r="D6" s="122"/>
      <c r="E6" s="201"/>
      <c r="F6" s="123"/>
      <c r="G6" s="124"/>
      <c r="H6" s="123"/>
      <c r="I6" s="124"/>
    </row>
    <row r="7" spans="1:9" s="9" customFormat="1" ht="13.5" thickBot="1">
      <c r="A7" s="125" t="s">
        <v>35</v>
      </c>
      <c r="B7" s="76" t="s">
        <v>172</v>
      </c>
      <c r="C7" s="29" t="s">
        <v>173</v>
      </c>
      <c r="D7" s="91">
        <v>30000</v>
      </c>
      <c r="E7" s="202">
        <v>28000</v>
      </c>
      <c r="F7" s="43" t="s">
        <v>312</v>
      </c>
      <c r="G7" s="35"/>
      <c r="H7" s="41"/>
      <c r="I7" s="35"/>
    </row>
    <row r="8" spans="1:9" s="9" customFormat="1" ht="7.5" customHeight="1" thickBot="1">
      <c r="A8" s="125"/>
      <c r="B8" s="17"/>
      <c r="C8" s="26"/>
      <c r="D8" s="88"/>
      <c r="E8" s="203"/>
      <c r="F8" s="41"/>
      <c r="G8" s="35"/>
      <c r="H8" s="41"/>
      <c r="I8" s="35"/>
    </row>
    <row r="9" spans="1:9" s="15" customFormat="1" ht="13.5" thickBot="1">
      <c r="A9" s="126" t="s">
        <v>1</v>
      </c>
      <c r="B9" s="16"/>
      <c r="C9" s="25" t="s">
        <v>80</v>
      </c>
      <c r="D9" s="87"/>
      <c r="E9" s="204"/>
      <c r="F9" s="40"/>
      <c r="G9" s="34"/>
      <c r="H9" s="40"/>
      <c r="I9" s="34"/>
    </row>
    <row r="10" spans="1:9" s="9" customFormat="1" ht="13.5" thickBot="1">
      <c r="A10" s="125" t="s">
        <v>45</v>
      </c>
      <c r="B10" s="17" t="s">
        <v>125</v>
      </c>
      <c r="C10" s="26" t="s">
        <v>79</v>
      </c>
      <c r="D10" s="88">
        <v>48000</v>
      </c>
      <c r="E10" s="203">
        <v>16000</v>
      </c>
      <c r="F10" s="41" t="s">
        <v>312</v>
      </c>
      <c r="G10" s="35"/>
      <c r="H10" s="41"/>
      <c r="I10" s="35"/>
    </row>
    <row r="11" spans="1:11" s="3" customFormat="1" ht="15" customHeight="1" thickBot="1">
      <c r="A11" s="107" t="s">
        <v>124</v>
      </c>
      <c r="B11" s="76"/>
      <c r="C11" s="29" t="s">
        <v>322</v>
      </c>
      <c r="D11" s="96"/>
      <c r="E11" s="210">
        <v>35000</v>
      </c>
      <c r="F11" s="83" t="s">
        <v>312</v>
      </c>
      <c r="G11" s="84"/>
      <c r="H11" s="83"/>
      <c r="I11" s="84"/>
      <c r="J11" s="24"/>
      <c r="K11" s="20"/>
    </row>
    <row r="12" spans="1:9" s="9" customFormat="1" ht="7.5" customHeight="1" thickBot="1">
      <c r="A12" s="125"/>
      <c r="B12" s="17"/>
      <c r="C12" s="26"/>
      <c r="D12" s="88"/>
      <c r="E12" s="203"/>
      <c r="F12" s="41"/>
      <c r="G12" s="35"/>
      <c r="H12" s="41"/>
      <c r="I12" s="35"/>
    </row>
    <row r="13" spans="1:9" s="7" customFormat="1" ht="15" customHeight="1" thickBot="1">
      <c r="A13" s="127" t="s">
        <v>2</v>
      </c>
      <c r="B13" s="18"/>
      <c r="C13" s="27" t="s">
        <v>12</v>
      </c>
      <c r="D13" s="89"/>
      <c r="E13" s="205"/>
      <c r="F13" s="42"/>
      <c r="G13" s="36"/>
      <c r="H13" s="42"/>
      <c r="I13" s="36"/>
    </row>
    <row r="14" spans="1:9" ht="15" customHeight="1" thickBot="1">
      <c r="A14" s="107" t="s">
        <v>47</v>
      </c>
      <c r="B14" s="76" t="s">
        <v>126</v>
      </c>
      <c r="C14" s="28" t="s">
        <v>13</v>
      </c>
      <c r="D14" s="90">
        <v>30000</v>
      </c>
      <c r="E14" s="202">
        <v>55000</v>
      </c>
      <c r="F14" s="43" t="s">
        <v>312</v>
      </c>
      <c r="G14" s="37"/>
      <c r="H14" s="43"/>
      <c r="I14" s="37"/>
    </row>
    <row r="15" spans="1:11" ht="15" customHeight="1" thickBot="1">
      <c r="A15" s="140" t="s">
        <v>48</v>
      </c>
      <c r="B15" s="213" t="s">
        <v>127</v>
      </c>
      <c r="C15" s="214" t="s">
        <v>14</v>
      </c>
      <c r="D15" s="215">
        <v>15000</v>
      </c>
      <c r="E15" s="216"/>
      <c r="F15" s="60" t="s">
        <v>312</v>
      </c>
      <c r="G15" s="59"/>
      <c r="H15" s="43"/>
      <c r="I15" s="37"/>
      <c r="J15" s="23"/>
      <c r="K15" s="21"/>
    </row>
    <row r="16" spans="1:11" s="3" customFormat="1" ht="15" customHeight="1" thickBot="1">
      <c r="A16" s="107" t="s">
        <v>49</v>
      </c>
      <c r="B16" s="76" t="s">
        <v>128</v>
      </c>
      <c r="C16" s="28" t="s">
        <v>15</v>
      </c>
      <c r="D16" s="90">
        <v>50000</v>
      </c>
      <c r="E16" s="202">
        <v>46000</v>
      </c>
      <c r="F16" s="43" t="s">
        <v>312</v>
      </c>
      <c r="G16" s="37"/>
      <c r="H16" s="43"/>
      <c r="I16" s="37"/>
      <c r="J16" s="24"/>
      <c r="K16" s="20"/>
    </row>
    <row r="17" spans="1:11" s="3" customFormat="1" ht="15" customHeight="1" thickBot="1">
      <c r="A17" s="107" t="s">
        <v>50</v>
      </c>
      <c r="B17" s="76" t="s">
        <v>129</v>
      </c>
      <c r="C17" s="29" t="s">
        <v>108</v>
      </c>
      <c r="D17" s="90">
        <v>19000</v>
      </c>
      <c r="E17" s="202">
        <v>18000</v>
      </c>
      <c r="F17" s="43" t="s">
        <v>312</v>
      </c>
      <c r="G17" s="37"/>
      <c r="H17" s="43"/>
      <c r="I17" s="37"/>
      <c r="J17" s="24"/>
      <c r="K17" s="20"/>
    </row>
    <row r="18" spans="1:11" s="3" customFormat="1" ht="15" customHeight="1" thickBot="1">
      <c r="A18" s="107" t="s">
        <v>51</v>
      </c>
      <c r="B18" s="76" t="s">
        <v>130</v>
      </c>
      <c r="C18" s="28" t="s">
        <v>16</v>
      </c>
      <c r="D18" s="91">
        <v>20000</v>
      </c>
      <c r="E18" s="202">
        <v>17000</v>
      </c>
      <c r="F18" s="43" t="s">
        <v>312</v>
      </c>
      <c r="G18" s="37"/>
      <c r="H18" s="43"/>
      <c r="I18" s="37"/>
      <c r="J18" s="24"/>
      <c r="K18" s="20"/>
    </row>
    <row r="19" spans="1:11" s="3" customFormat="1" ht="6" customHeight="1" thickBot="1">
      <c r="A19" s="107"/>
      <c r="B19" s="76"/>
      <c r="C19" s="28"/>
      <c r="D19" s="91"/>
      <c r="E19" s="202"/>
      <c r="F19" s="43"/>
      <c r="G19" s="37"/>
      <c r="H19" s="43"/>
      <c r="I19" s="37"/>
      <c r="J19" s="24"/>
      <c r="K19" s="20"/>
    </row>
    <row r="20" spans="1:11" s="7" customFormat="1" ht="16.5" customHeight="1" thickBot="1">
      <c r="A20" s="128" t="s">
        <v>3</v>
      </c>
      <c r="B20" s="18"/>
      <c r="C20" s="27" t="s">
        <v>17</v>
      </c>
      <c r="D20" s="89"/>
      <c r="E20" s="205"/>
      <c r="F20" s="42"/>
      <c r="G20" s="36"/>
      <c r="H20" s="42"/>
      <c r="I20" s="36"/>
      <c r="J20" s="32"/>
      <c r="K20" s="22"/>
    </row>
    <row r="21" spans="1:9" ht="15" customHeight="1" thickBot="1">
      <c r="A21" s="107" t="s">
        <v>99</v>
      </c>
      <c r="B21" s="76" t="s">
        <v>131</v>
      </c>
      <c r="C21" s="29" t="s">
        <v>84</v>
      </c>
      <c r="D21" s="91">
        <v>80000</v>
      </c>
      <c r="E21" s="202"/>
      <c r="F21" s="43" t="s">
        <v>312</v>
      </c>
      <c r="G21" s="37"/>
      <c r="H21" s="43"/>
      <c r="I21" s="37"/>
    </row>
    <row r="22" spans="1:9" ht="15" customHeight="1" thickBot="1">
      <c r="A22" s="72" t="s">
        <v>100</v>
      </c>
      <c r="B22" s="74" t="s">
        <v>132</v>
      </c>
      <c r="C22" s="31" t="s">
        <v>18</v>
      </c>
      <c r="D22" s="93">
        <v>20000</v>
      </c>
      <c r="E22" s="206"/>
      <c r="F22" s="44" t="s">
        <v>312</v>
      </c>
      <c r="G22" s="47"/>
      <c r="H22" s="44"/>
      <c r="I22" s="47"/>
    </row>
    <row r="23" spans="1:9" ht="15" customHeight="1" thickBot="1">
      <c r="A23" s="72" t="s">
        <v>101</v>
      </c>
      <c r="B23" s="74" t="s">
        <v>133</v>
      </c>
      <c r="C23" s="31" t="s">
        <v>19</v>
      </c>
      <c r="D23" s="93">
        <v>50000</v>
      </c>
      <c r="E23" s="206"/>
      <c r="F23" s="44" t="s">
        <v>312</v>
      </c>
      <c r="G23" s="47"/>
      <c r="H23" s="44"/>
      <c r="I23" s="47"/>
    </row>
    <row r="24" spans="1:11" s="3" customFormat="1" ht="13.5" thickBot="1">
      <c r="A24" s="144" t="s">
        <v>102</v>
      </c>
      <c r="B24" s="218" t="s">
        <v>134</v>
      </c>
      <c r="C24" s="239" t="s">
        <v>20</v>
      </c>
      <c r="D24" s="188">
        <v>12500</v>
      </c>
      <c r="E24" s="240"/>
      <c r="F24" s="197" t="s">
        <v>312</v>
      </c>
      <c r="G24" s="47"/>
      <c r="H24" s="44"/>
      <c r="I24" s="47"/>
      <c r="J24" s="24"/>
      <c r="K24" s="20"/>
    </row>
    <row r="25" spans="1:9" ht="15" customHeight="1" thickBot="1">
      <c r="A25" s="114" t="s">
        <v>103</v>
      </c>
      <c r="B25" s="74" t="s">
        <v>135</v>
      </c>
      <c r="C25" s="31" t="s">
        <v>54</v>
      </c>
      <c r="D25" s="93">
        <v>20000</v>
      </c>
      <c r="E25" s="206">
        <v>20500</v>
      </c>
      <c r="F25" s="44" t="s">
        <v>312</v>
      </c>
      <c r="G25" s="47"/>
      <c r="H25" s="44"/>
      <c r="I25" s="47"/>
    </row>
    <row r="26" spans="1:9" ht="15" customHeight="1" thickBot="1">
      <c r="A26" s="72" t="s">
        <v>113</v>
      </c>
      <c r="B26" s="74" t="s">
        <v>136</v>
      </c>
      <c r="C26" s="31" t="s">
        <v>56</v>
      </c>
      <c r="D26" s="92">
        <v>20000</v>
      </c>
      <c r="E26" s="202"/>
      <c r="F26" s="44" t="s">
        <v>312</v>
      </c>
      <c r="G26" s="47"/>
      <c r="H26" s="44"/>
      <c r="I26" s="47"/>
    </row>
    <row r="27" spans="1:11" s="112" customFormat="1" ht="13.5" thickBot="1">
      <c r="A27" s="129" t="s">
        <v>114</v>
      </c>
      <c r="B27" s="74" t="s">
        <v>207</v>
      </c>
      <c r="C27" s="57" t="s">
        <v>358</v>
      </c>
      <c r="D27" s="111">
        <v>80000</v>
      </c>
      <c r="E27" s="207">
        <v>120000</v>
      </c>
      <c r="F27" s="44" t="s">
        <v>312</v>
      </c>
      <c r="G27" s="47"/>
      <c r="H27" s="44"/>
      <c r="I27" s="47"/>
      <c r="K27" s="238"/>
    </row>
    <row r="28" spans="1:12" ht="15" customHeight="1" thickBot="1">
      <c r="A28" s="72" t="s">
        <v>181</v>
      </c>
      <c r="B28" s="74" t="s">
        <v>137</v>
      </c>
      <c r="C28" s="31" t="s">
        <v>90</v>
      </c>
      <c r="D28" s="92">
        <v>70000</v>
      </c>
      <c r="E28" s="202">
        <v>25000</v>
      </c>
      <c r="F28" s="44" t="s">
        <v>312</v>
      </c>
      <c r="G28" s="47"/>
      <c r="H28" s="44"/>
      <c r="I28" s="47"/>
      <c r="L28" s="1"/>
    </row>
    <row r="29" spans="1:9" ht="15" customHeight="1" thickBot="1">
      <c r="A29" s="72" t="s">
        <v>115</v>
      </c>
      <c r="B29" s="74" t="s">
        <v>138</v>
      </c>
      <c r="C29" s="31" t="s">
        <v>77</v>
      </c>
      <c r="D29" s="92">
        <v>13500</v>
      </c>
      <c r="E29" s="202">
        <v>10500</v>
      </c>
      <c r="F29" s="44" t="s">
        <v>312</v>
      </c>
      <c r="G29" s="47"/>
      <c r="H29" s="44"/>
      <c r="I29" s="47"/>
    </row>
    <row r="30" spans="1:12" s="58" customFormat="1" ht="15" customHeight="1" thickBot="1">
      <c r="A30" s="72" t="s">
        <v>116</v>
      </c>
      <c r="B30" s="74" t="s">
        <v>139</v>
      </c>
      <c r="C30" s="31" t="s">
        <v>83</v>
      </c>
      <c r="D30" s="93">
        <v>750000</v>
      </c>
      <c r="E30" s="206">
        <v>691000</v>
      </c>
      <c r="F30" s="44" t="s">
        <v>293</v>
      </c>
      <c r="G30" s="47" t="s">
        <v>299</v>
      </c>
      <c r="H30" s="44" t="s">
        <v>300</v>
      </c>
      <c r="I30" s="47" t="s">
        <v>306</v>
      </c>
      <c r="L30" s="233"/>
    </row>
    <row r="31" spans="1:9" s="58" customFormat="1" ht="13.5" thickBot="1">
      <c r="A31" s="72" t="s">
        <v>117</v>
      </c>
      <c r="B31" s="74" t="s">
        <v>140</v>
      </c>
      <c r="C31" s="57" t="s">
        <v>119</v>
      </c>
      <c r="D31" s="92">
        <v>30000</v>
      </c>
      <c r="E31" s="202"/>
      <c r="F31" s="44" t="s">
        <v>312</v>
      </c>
      <c r="G31" s="47"/>
      <c r="H31" s="44"/>
      <c r="I31" s="47"/>
    </row>
    <row r="32" spans="1:9" s="58" customFormat="1" ht="13.5" thickBot="1">
      <c r="A32" s="72" t="s">
        <v>118</v>
      </c>
      <c r="B32" s="74" t="s">
        <v>182</v>
      </c>
      <c r="C32" s="57" t="s">
        <v>183</v>
      </c>
      <c r="D32" s="92">
        <v>40000</v>
      </c>
      <c r="E32" s="202"/>
      <c r="F32" s="44" t="s">
        <v>312</v>
      </c>
      <c r="G32" s="47"/>
      <c r="H32" s="44"/>
      <c r="I32" s="47"/>
    </row>
    <row r="33" spans="1:9" s="58" customFormat="1" ht="13.5" thickBot="1">
      <c r="A33" s="144" t="s">
        <v>188</v>
      </c>
      <c r="B33" s="218" t="s">
        <v>184</v>
      </c>
      <c r="C33" s="219" t="s">
        <v>185</v>
      </c>
      <c r="D33" s="189">
        <v>4000</v>
      </c>
      <c r="E33" s="216"/>
      <c r="F33" s="197" t="s">
        <v>312</v>
      </c>
      <c r="G33" s="47"/>
      <c r="H33" s="44"/>
      <c r="I33" s="47"/>
    </row>
    <row r="34" spans="1:9" s="58" customFormat="1" ht="13.5" thickBot="1">
      <c r="A34" s="72" t="s">
        <v>189</v>
      </c>
      <c r="B34" s="74" t="s">
        <v>186</v>
      </c>
      <c r="C34" s="57" t="s">
        <v>187</v>
      </c>
      <c r="D34" s="92">
        <v>30000</v>
      </c>
      <c r="E34" s="202"/>
      <c r="F34" s="44" t="s">
        <v>312</v>
      </c>
      <c r="G34" s="47"/>
      <c r="H34" s="44"/>
      <c r="I34" s="47"/>
    </row>
    <row r="35" spans="1:9" s="58" customFormat="1" ht="13.5" thickBot="1">
      <c r="A35" s="72" t="s">
        <v>190</v>
      </c>
      <c r="B35" s="74" t="s">
        <v>191</v>
      </c>
      <c r="C35" s="57" t="s">
        <v>192</v>
      </c>
      <c r="D35" s="92">
        <v>30000</v>
      </c>
      <c r="E35" s="202">
        <v>50000</v>
      </c>
      <c r="F35" s="44" t="s">
        <v>312</v>
      </c>
      <c r="G35" s="47"/>
      <c r="H35" s="44"/>
      <c r="I35" s="47"/>
    </row>
    <row r="36" spans="1:9" s="58" customFormat="1" ht="13.5" thickBot="1">
      <c r="A36" s="144" t="s">
        <v>193</v>
      </c>
      <c r="B36" s="218" t="s">
        <v>194</v>
      </c>
      <c r="C36" s="219" t="s">
        <v>195</v>
      </c>
      <c r="D36" s="189">
        <v>130000</v>
      </c>
      <c r="E36" s="216"/>
      <c r="F36" s="197" t="s">
        <v>312</v>
      </c>
      <c r="G36" s="47"/>
      <c r="H36" s="44"/>
      <c r="I36" s="47"/>
    </row>
    <row r="37" spans="1:9" s="58" customFormat="1" ht="13.5" thickBot="1">
      <c r="A37" s="72" t="s">
        <v>196</v>
      </c>
      <c r="B37" s="74" t="s">
        <v>197</v>
      </c>
      <c r="C37" s="57" t="s">
        <v>198</v>
      </c>
      <c r="D37" s="92">
        <v>40000</v>
      </c>
      <c r="E37" s="202"/>
      <c r="F37" s="44" t="s">
        <v>312</v>
      </c>
      <c r="G37" s="47"/>
      <c r="H37" s="44"/>
      <c r="I37" s="47"/>
    </row>
    <row r="38" spans="1:9" s="58" customFormat="1" ht="13.5" thickBot="1">
      <c r="A38" s="144" t="s">
        <v>199</v>
      </c>
      <c r="B38" s="218" t="s">
        <v>202</v>
      </c>
      <c r="C38" s="219" t="s">
        <v>205</v>
      </c>
      <c r="D38" s="189">
        <v>70000</v>
      </c>
      <c r="E38" s="216"/>
      <c r="F38" s="197" t="s">
        <v>312</v>
      </c>
      <c r="G38" s="47"/>
      <c r="H38" s="44"/>
      <c r="I38" s="47"/>
    </row>
    <row r="39" spans="1:9" s="58" customFormat="1" ht="26.25" thickBot="1">
      <c r="A39" s="72" t="s">
        <v>200</v>
      </c>
      <c r="B39" s="74" t="s">
        <v>203</v>
      </c>
      <c r="C39" s="57" t="s">
        <v>340</v>
      </c>
      <c r="D39" s="92">
        <v>40000</v>
      </c>
      <c r="E39" s="236">
        <v>68500</v>
      </c>
      <c r="F39" s="44" t="s">
        <v>312</v>
      </c>
      <c r="G39" s="47"/>
      <c r="H39" s="44"/>
      <c r="I39" s="47"/>
    </row>
    <row r="40" spans="1:9" s="221" customFormat="1" ht="26.25" thickBot="1">
      <c r="A40" s="217" t="s">
        <v>201</v>
      </c>
      <c r="B40" s="218" t="s">
        <v>204</v>
      </c>
      <c r="C40" s="219" t="s">
        <v>206</v>
      </c>
      <c r="D40" s="224">
        <v>50000</v>
      </c>
      <c r="E40" s="220"/>
      <c r="F40" s="223" t="s">
        <v>312</v>
      </c>
      <c r="G40" s="141"/>
      <c r="H40" s="197"/>
      <c r="I40" s="141"/>
    </row>
    <row r="41" spans="1:9" s="112" customFormat="1" ht="26.25" thickBot="1">
      <c r="A41" s="129" t="s">
        <v>323</v>
      </c>
      <c r="B41" s="74" t="s">
        <v>333</v>
      </c>
      <c r="C41" s="57" t="s">
        <v>324</v>
      </c>
      <c r="D41" s="111"/>
      <c r="E41" s="236">
        <v>24000</v>
      </c>
      <c r="F41" s="222" t="s">
        <v>312</v>
      </c>
      <c r="G41" s="47"/>
      <c r="H41" s="44"/>
      <c r="I41" s="47"/>
    </row>
    <row r="42" spans="1:9" s="112" customFormat="1" ht="39" thickBot="1">
      <c r="A42" s="129" t="s">
        <v>334</v>
      </c>
      <c r="B42" s="74"/>
      <c r="C42" s="57" t="s">
        <v>335</v>
      </c>
      <c r="D42" s="111"/>
      <c r="E42" s="236">
        <v>28000</v>
      </c>
      <c r="F42" s="222" t="s">
        <v>312</v>
      </c>
      <c r="G42" s="47"/>
      <c r="H42" s="44"/>
      <c r="I42" s="47"/>
    </row>
    <row r="43" spans="1:9" s="112" customFormat="1" ht="6" customHeight="1" thickBot="1">
      <c r="A43" s="129"/>
      <c r="B43" s="74"/>
      <c r="C43" s="57"/>
      <c r="D43" s="111"/>
      <c r="E43" s="207"/>
      <c r="F43" s="44"/>
      <c r="G43" s="47"/>
      <c r="H43" s="44"/>
      <c r="I43" s="47"/>
    </row>
    <row r="44" spans="1:9" s="7" customFormat="1" ht="13.5" thickBot="1">
      <c r="A44" s="73" t="s">
        <v>4</v>
      </c>
      <c r="B44" s="70"/>
      <c r="C44" s="67" t="s">
        <v>55</v>
      </c>
      <c r="D44" s="94"/>
      <c r="E44" s="205"/>
      <c r="F44" s="69"/>
      <c r="G44" s="68"/>
      <c r="H44" s="69"/>
      <c r="I44" s="68"/>
    </row>
    <row r="45" spans="1:9" s="10" customFormat="1" ht="13.5" thickBot="1">
      <c r="A45" s="144" t="s">
        <v>66</v>
      </c>
      <c r="B45" s="218" t="s">
        <v>141</v>
      </c>
      <c r="C45" s="239" t="s">
        <v>43</v>
      </c>
      <c r="D45" s="188">
        <v>100000</v>
      </c>
      <c r="E45" s="240"/>
      <c r="F45" s="197" t="s">
        <v>312</v>
      </c>
      <c r="G45" s="47"/>
      <c r="H45" s="44"/>
      <c r="I45" s="47"/>
    </row>
    <row r="46" spans="1:9" ht="3.75" customHeight="1" thickBot="1">
      <c r="A46" s="130"/>
      <c r="B46" s="77"/>
      <c r="C46" s="28"/>
      <c r="D46" s="91"/>
      <c r="E46" s="202"/>
      <c r="F46" s="45"/>
      <c r="G46" s="38"/>
      <c r="H46" s="45"/>
      <c r="I46" s="38"/>
    </row>
    <row r="47" spans="1:12" s="7" customFormat="1" ht="13.5" thickBot="1">
      <c r="A47" s="128" t="s">
        <v>5</v>
      </c>
      <c r="B47" s="18"/>
      <c r="C47" s="27" t="s">
        <v>21</v>
      </c>
      <c r="D47" s="89"/>
      <c r="E47" s="205"/>
      <c r="F47" s="42"/>
      <c r="G47" s="36"/>
      <c r="H47" s="42"/>
      <c r="I47" s="36"/>
      <c r="J47" s="4"/>
      <c r="L47" s="4"/>
    </row>
    <row r="48" spans="1:9" ht="15" customHeight="1" thickBot="1">
      <c r="A48" s="107" t="s">
        <v>67</v>
      </c>
      <c r="B48" s="76" t="s">
        <v>142</v>
      </c>
      <c r="C48" s="29" t="s">
        <v>22</v>
      </c>
      <c r="D48" s="91">
        <v>10000</v>
      </c>
      <c r="E48" s="202">
        <v>16500</v>
      </c>
      <c r="F48" s="43" t="s">
        <v>312</v>
      </c>
      <c r="G48" s="37"/>
      <c r="H48" s="43"/>
      <c r="I48" s="37"/>
    </row>
    <row r="49" spans="1:12" ht="15" customHeight="1" thickBot="1">
      <c r="A49" s="107" t="s">
        <v>68</v>
      </c>
      <c r="B49" s="76" t="s">
        <v>143</v>
      </c>
      <c r="C49" s="29" t="s">
        <v>23</v>
      </c>
      <c r="D49" s="90">
        <v>20000</v>
      </c>
      <c r="E49" s="202">
        <v>36000</v>
      </c>
      <c r="F49" s="43" t="s">
        <v>312</v>
      </c>
      <c r="G49" s="37"/>
      <c r="H49" s="43"/>
      <c r="I49" s="37"/>
      <c r="L49" s="1"/>
    </row>
    <row r="50" spans="1:11" ht="15" customHeight="1" thickBot="1">
      <c r="A50" s="107" t="s">
        <v>69</v>
      </c>
      <c r="B50" s="76" t="s">
        <v>144</v>
      </c>
      <c r="C50" s="29" t="s">
        <v>341</v>
      </c>
      <c r="D50" s="90">
        <v>20000</v>
      </c>
      <c r="E50" s="202"/>
      <c r="F50" s="43" t="s">
        <v>312</v>
      </c>
      <c r="G50" s="37"/>
      <c r="H50" s="43"/>
      <c r="I50" s="37"/>
      <c r="K50" s="1"/>
    </row>
    <row r="51" spans="1:9" ht="15" customHeight="1" thickBot="1">
      <c r="A51" s="107" t="s">
        <v>70</v>
      </c>
      <c r="B51" s="76" t="s">
        <v>145</v>
      </c>
      <c r="C51" s="29" t="s">
        <v>24</v>
      </c>
      <c r="D51" s="90">
        <v>10000</v>
      </c>
      <c r="E51" s="202">
        <v>20000</v>
      </c>
      <c r="F51" s="43" t="s">
        <v>312</v>
      </c>
      <c r="G51" s="59"/>
      <c r="H51" s="60"/>
      <c r="I51" s="59"/>
    </row>
    <row r="52" spans="1:9" ht="15" customHeight="1" thickBot="1">
      <c r="A52" s="107" t="s">
        <v>71</v>
      </c>
      <c r="B52" s="76" t="s">
        <v>166</v>
      </c>
      <c r="C52" s="29" t="s">
        <v>94</v>
      </c>
      <c r="D52" s="90">
        <v>20000</v>
      </c>
      <c r="E52" s="202">
        <v>22000</v>
      </c>
      <c r="F52" s="43" t="s">
        <v>312</v>
      </c>
      <c r="G52" s="37"/>
      <c r="H52" s="43"/>
      <c r="I52" s="37"/>
    </row>
    <row r="53" spans="1:9" ht="6.75" customHeight="1" thickBot="1">
      <c r="A53" s="107"/>
      <c r="B53" s="76"/>
      <c r="C53" s="29"/>
      <c r="D53" s="90"/>
      <c r="E53" s="202"/>
      <c r="F53" s="43"/>
      <c r="G53" s="37"/>
      <c r="H53" s="43"/>
      <c r="I53" s="37"/>
    </row>
    <row r="54" spans="1:12" s="7" customFormat="1" ht="15" customHeight="1" thickBot="1">
      <c r="A54" s="128" t="s">
        <v>6</v>
      </c>
      <c r="B54" s="18"/>
      <c r="C54" s="27" t="s">
        <v>33</v>
      </c>
      <c r="D54" s="89"/>
      <c r="E54" s="205"/>
      <c r="F54" s="42"/>
      <c r="G54" s="36"/>
      <c r="H54" s="42"/>
      <c r="I54" s="36"/>
      <c r="L54" s="4"/>
    </row>
    <row r="55" spans="1:9" ht="15" customHeight="1" thickBot="1">
      <c r="A55" s="140" t="s">
        <v>57</v>
      </c>
      <c r="B55" s="213" t="s">
        <v>146</v>
      </c>
      <c r="C55" s="235" t="s">
        <v>25</v>
      </c>
      <c r="D55" s="215">
        <v>22000</v>
      </c>
      <c r="E55" s="216"/>
      <c r="F55" s="60" t="s">
        <v>312</v>
      </c>
      <c r="G55" s="37"/>
      <c r="H55" s="43"/>
      <c r="I55" s="37"/>
    </row>
    <row r="56" spans="1:12" ht="15" customHeight="1" thickBot="1">
      <c r="A56" s="140" t="s">
        <v>81</v>
      </c>
      <c r="B56" s="213" t="s">
        <v>167</v>
      </c>
      <c r="C56" s="235" t="s">
        <v>82</v>
      </c>
      <c r="D56" s="215">
        <v>7000</v>
      </c>
      <c r="E56" s="216"/>
      <c r="F56" s="60" t="s">
        <v>312</v>
      </c>
      <c r="G56" s="59"/>
      <c r="H56" s="60"/>
      <c r="I56" s="59"/>
      <c r="L56" s="1"/>
    </row>
    <row r="57" spans="1:12" ht="13.5" thickBot="1">
      <c r="A57" s="107" t="s">
        <v>337</v>
      </c>
      <c r="B57" s="76"/>
      <c r="C57" s="30" t="s">
        <v>336</v>
      </c>
      <c r="D57" s="90"/>
      <c r="E57" s="202">
        <v>195000</v>
      </c>
      <c r="F57" s="43" t="s">
        <v>312</v>
      </c>
      <c r="G57" s="59"/>
      <c r="H57" s="60"/>
      <c r="I57" s="59"/>
      <c r="L57" s="1"/>
    </row>
    <row r="58" spans="1:12" ht="6" customHeight="1" thickBot="1">
      <c r="A58" s="107"/>
      <c r="B58" s="76"/>
      <c r="C58" s="30"/>
      <c r="D58" s="90"/>
      <c r="E58" s="202"/>
      <c r="F58" s="43"/>
      <c r="G58" s="59"/>
      <c r="H58" s="60"/>
      <c r="I58" s="59"/>
      <c r="L58" s="1"/>
    </row>
    <row r="59" spans="1:9" s="7" customFormat="1" ht="13.5" thickBot="1">
      <c r="A59" s="128" t="s">
        <v>7</v>
      </c>
      <c r="B59" s="18"/>
      <c r="C59" s="27" t="s">
        <v>26</v>
      </c>
      <c r="D59" s="89"/>
      <c r="E59" s="205"/>
      <c r="F59" s="42"/>
      <c r="G59" s="36"/>
      <c r="H59" s="42"/>
      <c r="I59" s="36"/>
    </row>
    <row r="60" spans="1:9" ht="15" customHeight="1" thickBot="1">
      <c r="A60" s="107" t="s">
        <v>109</v>
      </c>
      <c r="B60" s="76" t="s">
        <v>147</v>
      </c>
      <c r="C60" s="30" t="s">
        <v>74</v>
      </c>
      <c r="D60" s="90">
        <v>120000</v>
      </c>
      <c r="E60" s="202">
        <v>58400</v>
      </c>
      <c r="F60" s="43" t="s">
        <v>312</v>
      </c>
      <c r="G60" s="37"/>
      <c r="H60" s="43"/>
      <c r="I60" s="37"/>
    </row>
    <row r="61" spans="1:15" ht="15" customHeight="1" thickBot="1">
      <c r="A61" s="107" t="s">
        <v>110</v>
      </c>
      <c r="B61" s="76" t="s">
        <v>148</v>
      </c>
      <c r="C61" s="29" t="s">
        <v>76</v>
      </c>
      <c r="D61" s="90">
        <v>40000</v>
      </c>
      <c r="E61" s="202">
        <v>20000</v>
      </c>
      <c r="F61" s="43" t="s">
        <v>312</v>
      </c>
      <c r="G61" s="37"/>
      <c r="H61" s="43"/>
      <c r="I61" s="37"/>
      <c r="O61" s="1"/>
    </row>
    <row r="62" spans="1:11" ht="15" customHeight="1" thickBot="1">
      <c r="A62" s="140" t="s">
        <v>111</v>
      </c>
      <c r="B62" s="213" t="s">
        <v>149</v>
      </c>
      <c r="C62" s="214" t="s">
        <v>27</v>
      </c>
      <c r="D62" s="215">
        <v>60000</v>
      </c>
      <c r="E62" s="216"/>
      <c r="F62" s="60" t="s">
        <v>312</v>
      </c>
      <c r="G62" s="38"/>
      <c r="H62" s="45"/>
      <c r="I62" s="38"/>
      <c r="K62" s="1"/>
    </row>
    <row r="63" spans="1:9" ht="15" customHeight="1" thickBot="1">
      <c r="A63" s="140" t="s">
        <v>112</v>
      </c>
      <c r="B63" s="213" t="s">
        <v>150</v>
      </c>
      <c r="C63" s="214" t="s">
        <v>98</v>
      </c>
      <c r="D63" s="215">
        <v>10000</v>
      </c>
      <c r="E63" s="216"/>
      <c r="F63" s="60" t="s">
        <v>312</v>
      </c>
      <c r="G63" s="38"/>
      <c r="H63" s="45"/>
      <c r="I63" s="38"/>
    </row>
    <row r="64" spans="1:9" s="64" customFormat="1" ht="39" thickBot="1">
      <c r="A64" s="225" t="s">
        <v>170</v>
      </c>
      <c r="B64" s="226" t="s">
        <v>151</v>
      </c>
      <c r="C64" s="227" t="s">
        <v>86</v>
      </c>
      <c r="D64" s="232">
        <v>20000</v>
      </c>
      <c r="E64" s="229"/>
      <c r="F64" s="230" t="s">
        <v>312</v>
      </c>
      <c r="G64" s="65"/>
      <c r="H64" s="66"/>
      <c r="I64" s="65"/>
    </row>
    <row r="65" spans="1:9" s="64" customFormat="1" ht="14.25" customHeight="1" thickBot="1">
      <c r="A65" s="225" t="s">
        <v>211</v>
      </c>
      <c r="B65" s="226" t="s">
        <v>210</v>
      </c>
      <c r="C65" s="227" t="s">
        <v>212</v>
      </c>
      <c r="D65" s="228">
        <v>30000</v>
      </c>
      <c r="E65" s="229"/>
      <c r="F65" s="230" t="s">
        <v>312</v>
      </c>
      <c r="G65" s="65"/>
      <c r="H65" s="66"/>
      <c r="I65" s="65"/>
    </row>
    <row r="66" spans="1:12" s="64" customFormat="1" ht="39" thickBot="1">
      <c r="A66" s="131" t="s">
        <v>325</v>
      </c>
      <c r="B66" s="78" t="s">
        <v>332</v>
      </c>
      <c r="C66" s="71" t="s">
        <v>326</v>
      </c>
      <c r="D66" s="88"/>
      <c r="E66" s="231">
        <v>69000</v>
      </c>
      <c r="F66" s="104" t="s">
        <v>312</v>
      </c>
      <c r="G66" s="65"/>
      <c r="H66" s="66"/>
      <c r="I66" s="65"/>
      <c r="L66" s="234"/>
    </row>
    <row r="67" spans="1:9" s="64" customFormat="1" ht="13.5" thickBot="1">
      <c r="A67" s="131" t="s">
        <v>327</v>
      </c>
      <c r="B67" s="78" t="s">
        <v>331</v>
      </c>
      <c r="C67" s="71" t="s">
        <v>342</v>
      </c>
      <c r="D67" s="88"/>
      <c r="E67" s="231">
        <v>64000</v>
      </c>
      <c r="F67" s="104" t="s">
        <v>312</v>
      </c>
      <c r="G67" s="65"/>
      <c r="H67" s="66"/>
      <c r="I67" s="65"/>
    </row>
    <row r="68" spans="1:9" s="64" customFormat="1" ht="26.25" thickBot="1">
      <c r="A68" s="131" t="s">
        <v>328</v>
      </c>
      <c r="B68" s="78" t="s">
        <v>330</v>
      </c>
      <c r="C68" s="71" t="s">
        <v>329</v>
      </c>
      <c r="D68" s="88"/>
      <c r="E68" s="231">
        <v>33600</v>
      </c>
      <c r="F68" s="104" t="s">
        <v>312</v>
      </c>
      <c r="G68" s="65"/>
      <c r="H68" s="66"/>
      <c r="I68" s="65"/>
    </row>
    <row r="69" spans="1:9" s="64" customFormat="1" ht="4.5" customHeight="1" thickBot="1">
      <c r="A69" s="131"/>
      <c r="B69" s="78"/>
      <c r="C69" s="71"/>
      <c r="D69" s="88"/>
      <c r="E69" s="203"/>
      <c r="F69" s="104"/>
      <c r="G69" s="65"/>
      <c r="H69" s="66"/>
      <c r="I69" s="65"/>
    </row>
    <row r="70" spans="1:9" s="7" customFormat="1" ht="15" customHeight="1" thickBot="1">
      <c r="A70" s="128" t="s">
        <v>8</v>
      </c>
      <c r="B70" s="18"/>
      <c r="C70" s="27" t="s">
        <v>28</v>
      </c>
      <c r="D70" s="89"/>
      <c r="E70" s="205"/>
      <c r="F70" s="42"/>
      <c r="G70" s="36"/>
      <c r="H70" s="42"/>
      <c r="I70" s="36"/>
    </row>
    <row r="71" spans="1:9" s="10" customFormat="1" ht="13.5" thickBot="1">
      <c r="A71" s="72" t="s">
        <v>58</v>
      </c>
      <c r="B71" s="74" t="s">
        <v>152</v>
      </c>
      <c r="C71" s="57" t="s">
        <v>169</v>
      </c>
      <c r="D71" s="93">
        <v>70000</v>
      </c>
      <c r="E71" s="206"/>
      <c r="F71" s="44" t="s">
        <v>312</v>
      </c>
      <c r="G71" s="47"/>
      <c r="H71" s="44"/>
      <c r="I71" s="47"/>
    </row>
    <row r="72" spans="1:11" ht="15" customHeight="1" thickBot="1">
      <c r="A72" s="107" t="s">
        <v>59</v>
      </c>
      <c r="B72" s="76" t="s">
        <v>153</v>
      </c>
      <c r="C72" s="29" t="s">
        <v>29</v>
      </c>
      <c r="D72" s="90">
        <v>20000</v>
      </c>
      <c r="E72" s="202"/>
      <c r="F72" s="43" t="s">
        <v>312</v>
      </c>
      <c r="G72" s="37"/>
      <c r="H72" s="43"/>
      <c r="I72" s="37"/>
      <c r="K72" s="1"/>
    </row>
    <row r="73" spans="1:12" ht="15" customHeight="1" thickBot="1">
      <c r="A73" s="107" t="s">
        <v>60</v>
      </c>
      <c r="B73" s="76" t="s">
        <v>168</v>
      </c>
      <c r="C73" s="29" t="s">
        <v>37</v>
      </c>
      <c r="D73" s="90">
        <v>20000</v>
      </c>
      <c r="E73" s="202"/>
      <c r="F73" s="43" t="s">
        <v>312</v>
      </c>
      <c r="G73" s="37"/>
      <c r="H73" s="43"/>
      <c r="I73" s="37"/>
      <c r="K73" s="1"/>
      <c r="L73" s="1"/>
    </row>
    <row r="74" spans="1:11" ht="15" customHeight="1" thickBot="1">
      <c r="A74" s="140" t="s">
        <v>165</v>
      </c>
      <c r="B74" s="213" t="s">
        <v>154</v>
      </c>
      <c r="C74" s="214" t="s">
        <v>163</v>
      </c>
      <c r="D74" s="215">
        <v>5000</v>
      </c>
      <c r="E74" s="216"/>
      <c r="F74" s="60" t="s">
        <v>312</v>
      </c>
      <c r="G74" s="37"/>
      <c r="H74" s="43"/>
      <c r="I74" s="37"/>
      <c r="K74" s="1"/>
    </row>
    <row r="75" spans="1:9" ht="3" customHeight="1" thickBot="1">
      <c r="A75" s="130"/>
      <c r="B75" s="77"/>
      <c r="C75" s="28"/>
      <c r="D75" s="91"/>
      <c r="E75" s="202"/>
      <c r="F75" s="45"/>
      <c r="G75" s="38"/>
      <c r="H75" s="45"/>
      <c r="I75" s="38"/>
    </row>
    <row r="76" spans="1:11" s="7" customFormat="1" ht="13.5" customHeight="1" thickBot="1">
      <c r="A76" s="128" t="s">
        <v>9</v>
      </c>
      <c r="B76" s="18"/>
      <c r="C76" s="27" t="s">
        <v>30</v>
      </c>
      <c r="D76" s="89"/>
      <c r="E76" s="205"/>
      <c r="F76" s="42"/>
      <c r="G76" s="36"/>
      <c r="H76" s="42"/>
      <c r="I76" s="36"/>
      <c r="J76" s="32"/>
      <c r="K76" s="22"/>
    </row>
    <row r="77" spans="1:11" s="3" customFormat="1" ht="15" customHeight="1" thickBot="1">
      <c r="A77" s="107" t="s">
        <v>61</v>
      </c>
      <c r="B77" s="76" t="s">
        <v>155</v>
      </c>
      <c r="C77" s="29" t="s">
        <v>339</v>
      </c>
      <c r="D77" s="90">
        <v>70000</v>
      </c>
      <c r="E77" s="202">
        <v>199500</v>
      </c>
      <c r="F77" s="43" t="s">
        <v>312</v>
      </c>
      <c r="G77" s="37"/>
      <c r="H77" s="43"/>
      <c r="I77" s="37"/>
      <c r="J77" s="24"/>
      <c r="K77" s="20"/>
    </row>
    <row r="78" spans="1:11" s="3" customFormat="1" ht="15" customHeight="1" thickBot="1">
      <c r="A78" s="107" t="s">
        <v>62</v>
      </c>
      <c r="B78" s="76" t="s">
        <v>156</v>
      </c>
      <c r="C78" s="29" t="s">
        <v>31</v>
      </c>
      <c r="D78" s="90">
        <v>50000</v>
      </c>
      <c r="E78" s="202"/>
      <c r="F78" s="43" t="s">
        <v>312</v>
      </c>
      <c r="G78" s="37"/>
      <c r="H78" s="43"/>
      <c r="I78" s="37"/>
      <c r="J78" s="24"/>
      <c r="K78" s="20"/>
    </row>
    <row r="79" spans="1:11" ht="4.5" customHeight="1" thickBot="1">
      <c r="A79" s="107"/>
      <c r="B79" s="76"/>
      <c r="C79" s="29"/>
      <c r="D79" s="91"/>
      <c r="E79" s="202"/>
      <c r="F79" s="43"/>
      <c r="G79" s="37"/>
      <c r="H79" s="43"/>
      <c r="I79" s="37"/>
      <c r="J79" s="23"/>
      <c r="K79" s="21"/>
    </row>
    <row r="80" spans="1:11" s="2" customFormat="1" ht="13.5" thickBot="1">
      <c r="A80" s="127" t="s">
        <v>63</v>
      </c>
      <c r="B80" s="18"/>
      <c r="C80" s="27" t="s">
        <v>32</v>
      </c>
      <c r="D80" s="89"/>
      <c r="E80" s="205"/>
      <c r="F80" s="42"/>
      <c r="G80" s="36"/>
      <c r="H80" s="42"/>
      <c r="I80" s="36"/>
      <c r="J80" s="33"/>
      <c r="K80" s="19"/>
    </row>
    <row r="81" spans="1:11" s="274" customFormat="1" ht="15" customHeight="1" thickBot="1">
      <c r="A81" s="107" t="s">
        <v>171</v>
      </c>
      <c r="B81" s="76" t="s">
        <v>157</v>
      </c>
      <c r="C81" s="29" t="s">
        <v>338</v>
      </c>
      <c r="D81" s="90">
        <v>35000</v>
      </c>
      <c r="E81" s="202">
        <v>19000</v>
      </c>
      <c r="F81" s="43" t="s">
        <v>312</v>
      </c>
      <c r="G81" s="37"/>
      <c r="H81" s="43"/>
      <c r="I81" s="37"/>
      <c r="J81" s="272"/>
      <c r="K81" s="273"/>
    </row>
    <row r="82" spans="1:11" s="3" customFormat="1" ht="15" customHeight="1" thickBot="1">
      <c r="A82" s="107" t="s">
        <v>174</v>
      </c>
      <c r="B82" s="76" t="s">
        <v>175</v>
      </c>
      <c r="C82" s="29" t="s">
        <v>176</v>
      </c>
      <c r="D82" s="91">
        <v>40000</v>
      </c>
      <c r="E82" s="202"/>
      <c r="F82" s="43" t="s">
        <v>312</v>
      </c>
      <c r="G82" s="38"/>
      <c r="H82" s="45"/>
      <c r="I82" s="38"/>
      <c r="J82" s="24"/>
      <c r="K82" s="20"/>
    </row>
    <row r="83" spans="1:11" s="3" customFormat="1" ht="15" customHeight="1" thickBot="1">
      <c r="A83" s="107" t="s">
        <v>177</v>
      </c>
      <c r="B83" s="76" t="s">
        <v>208</v>
      </c>
      <c r="C83" s="29" t="s">
        <v>178</v>
      </c>
      <c r="D83" s="108">
        <v>19000</v>
      </c>
      <c r="E83" s="208"/>
      <c r="F83" s="43" t="s">
        <v>312</v>
      </c>
      <c r="G83" s="110"/>
      <c r="H83" s="109"/>
      <c r="I83" s="110"/>
      <c r="J83" s="24"/>
      <c r="K83" s="20"/>
    </row>
    <row r="84" spans="1:11" s="3" customFormat="1" ht="17.25" customHeight="1" thickBot="1">
      <c r="A84" s="107" t="s">
        <v>179</v>
      </c>
      <c r="B84" s="76" t="s">
        <v>209</v>
      </c>
      <c r="C84" s="29" t="s">
        <v>180</v>
      </c>
      <c r="D84" s="108">
        <v>40000</v>
      </c>
      <c r="E84" s="208"/>
      <c r="F84" s="43" t="s">
        <v>312</v>
      </c>
      <c r="G84" s="110"/>
      <c r="H84" s="109"/>
      <c r="I84" s="110"/>
      <c r="J84" s="24"/>
      <c r="K84" s="20"/>
    </row>
    <row r="85" spans="1:11" s="3" customFormat="1" ht="6.75" customHeight="1" thickBot="1">
      <c r="A85" s="107"/>
      <c r="B85" s="76"/>
      <c r="C85" s="29"/>
      <c r="D85" s="108"/>
      <c r="E85" s="208"/>
      <c r="F85" s="200"/>
      <c r="G85" s="110"/>
      <c r="H85" s="109"/>
      <c r="I85" s="110"/>
      <c r="J85" s="24"/>
      <c r="K85" s="20"/>
    </row>
    <row r="86" spans="1:11" s="2" customFormat="1" ht="15" customHeight="1" thickBot="1">
      <c r="A86" s="128" t="s">
        <v>10</v>
      </c>
      <c r="B86" s="18"/>
      <c r="C86" s="27" t="s">
        <v>34</v>
      </c>
      <c r="D86" s="95"/>
      <c r="E86" s="209"/>
      <c r="F86" s="86"/>
      <c r="G86" s="85"/>
      <c r="H86" s="86"/>
      <c r="I86" s="85"/>
      <c r="J86" s="33"/>
      <c r="K86" s="19"/>
    </row>
    <row r="87" spans="1:11" s="3" customFormat="1" ht="15" customHeight="1" thickBot="1">
      <c r="A87" s="107" t="s">
        <v>64</v>
      </c>
      <c r="B87" s="76" t="s">
        <v>158</v>
      </c>
      <c r="C87" s="29" t="s">
        <v>87</v>
      </c>
      <c r="D87" s="96">
        <v>70000</v>
      </c>
      <c r="E87" s="210"/>
      <c r="F87" s="83" t="s">
        <v>312</v>
      </c>
      <c r="G87" s="84"/>
      <c r="H87" s="83"/>
      <c r="I87" s="84"/>
      <c r="J87" s="24"/>
      <c r="K87" s="20"/>
    </row>
    <row r="88" spans="1:11" s="3" customFormat="1" ht="15" customHeight="1" thickBot="1">
      <c r="A88" s="107" t="s">
        <v>65</v>
      </c>
      <c r="B88" s="76" t="s">
        <v>159</v>
      </c>
      <c r="C88" s="29" t="s">
        <v>88</v>
      </c>
      <c r="D88" s="97">
        <v>50000</v>
      </c>
      <c r="E88" s="210"/>
      <c r="F88" s="83" t="s">
        <v>312</v>
      </c>
      <c r="G88" s="84"/>
      <c r="H88" s="83"/>
      <c r="I88" s="84"/>
      <c r="J88" s="24"/>
      <c r="K88" s="20"/>
    </row>
    <row r="89" spans="1:11" s="3" customFormat="1" ht="7.5" customHeight="1" thickBot="1">
      <c r="A89" s="107"/>
      <c r="B89" s="76"/>
      <c r="C89" s="29"/>
      <c r="D89" s="97"/>
      <c r="E89" s="210"/>
      <c r="F89" s="83"/>
      <c r="G89" s="84"/>
      <c r="H89" s="83"/>
      <c r="I89" s="84"/>
      <c r="J89" s="24"/>
      <c r="K89" s="20"/>
    </row>
    <row r="90" spans="1:11" s="2" customFormat="1" ht="15" customHeight="1" thickBot="1">
      <c r="A90" s="128" t="s">
        <v>91</v>
      </c>
      <c r="B90" s="18"/>
      <c r="C90" s="27" t="s">
        <v>95</v>
      </c>
      <c r="D90" s="100"/>
      <c r="E90" s="211"/>
      <c r="F90" s="99"/>
      <c r="G90" s="101"/>
      <c r="H90" s="99"/>
      <c r="I90" s="101"/>
      <c r="J90" s="33"/>
      <c r="K90" s="19"/>
    </row>
    <row r="91" spans="1:11" s="3" customFormat="1" ht="15" customHeight="1" thickBot="1">
      <c r="A91" s="107" t="s">
        <v>92</v>
      </c>
      <c r="B91" s="76" t="s">
        <v>160</v>
      </c>
      <c r="C91" s="29" t="s">
        <v>260</v>
      </c>
      <c r="D91" s="96">
        <v>5000</v>
      </c>
      <c r="E91" s="210"/>
      <c r="F91" s="83" t="s">
        <v>312</v>
      </c>
      <c r="G91" s="84"/>
      <c r="H91" s="83"/>
      <c r="I91" s="84"/>
      <c r="J91" s="24"/>
      <c r="K91" s="20"/>
    </row>
    <row r="92" spans="1:11" s="3" customFormat="1" ht="6" customHeight="1" thickBot="1">
      <c r="A92" s="107"/>
      <c r="B92" s="76"/>
      <c r="C92" s="29"/>
      <c r="D92" s="96"/>
      <c r="E92" s="210"/>
      <c r="F92" s="83"/>
      <c r="G92" s="84"/>
      <c r="H92" s="83"/>
      <c r="I92" s="84"/>
      <c r="J92" s="24"/>
      <c r="K92" s="20"/>
    </row>
    <row r="93" spans="1:11" s="2" customFormat="1" ht="15" customHeight="1" thickBot="1">
      <c r="A93" s="128" t="s">
        <v>96</v>
      </c>
      <c r="B93" s="18"/>
      <c r="C93" s="27" t="s">
        <v>104</v>
      </c>
      <c r="D93" s="100"/>
      <c r="E93" s="211"/>
      <c r="F93" s="99"/>
      <c r="G93" s="101"/>
      <c r="H93" s="99"/>
      <c r="I93" s="101"/>
      <c r="J93" s="33"/>
      <c r="K93" s="19"/>
    </row>
    <row r="94" spans="1:11" s="3" customFormat="1" ht="15" customHeight="1" thickBot="1">
      <c r="A94" s="107" t="s">
        <v>97</v>
      </c>
      <c r="B94" s="76" t="s">
        <v>161</v>
      </c>
      <c r="C94" s="29" t="s">
        <v>105</v>
      </c>
      <c r="D94" s="96">
        <v>45000</v>
      </c>
      <c r="E94" s="210">
        <v>70000</v>
      </c>
      <c r="F94" s="83" t="s">
        <v>312</v>
      </c>
      <c r="G94" s="84"/>
      <c r="H94" s="83"/>
      <c r="I94" s="84"/>
      <c r="J94" s="24"/>
      <c r="K94" s="20"/>
    </row>
    <row r="95" spans="1:11" s="3" customFormat="1" ht="8.25" customHeight="1" thickBot="1">
      <c r="A95" s="107"/>
      <c r="B95" s="76"/>
      <c r="C95" s="29"/>
      <c r="D95" s="96"/>
      <c r="E95" s="210"/>
      <c r="F95" s="83"/>
      <c r="G95" s="84"/>
      <c r="H95" s="83"/>
      <c r="I95" s="84"/>
      <c r="J95" s="24"/>
      <c r="K95" s="20"/>
    </row>
    <row r="96" spans="1:11" s="2" customFormat="1" ht="15" customHeight="1" thickBot="1">
      <c r="A96" s="128" t="s">
        <v>106</v>
      </c>
      <c r="B96" s="18"/>
      <c r="C96" s="27" t="s">
        <v>93</v>
      </c>
      <c r="D96" s="89"/>
      <c r="E96" s="205"/>
      <c r="F96" s="42"/>
      <c r="G96" s="36"/>
      <c r="H96" s="42"/>
      <c r="I96" s="36"/>
      <c r="J96" s="33"/>
      <c r="K96" s="19"/>
    </row>
    <row r="97" spans="1:11" s="3" customFormat="1" ht="15" customHeight="1" thickBot="1">
      <c r="A97" s="132" t="s">
        <v>107</v>
      </c>
      <c r="B97" s="133" t="s">
        <v>162</v>
      </c>
      <c r="C97" s="134" t="s">
        <v>93</v>
      </c>
      <c r="D97" s="98">
        <v>40000</v>
      </c>
      <c r="E97" s="212"/>
      <c r="F97" s="46" t="s">
        <v>312</v>
      </c>
      <c r="G97" s="39"/>
      <c r="H97" s="46"/>
      <c r="I97" s="39"/>
      <c r="J97" s="257"/>
      <c r="K97" s="258"/>
    </row>
    <row r="98" spans="1:9" s="264" customFormat="1" ht="8.25" customHeight="1">
      <c r="A98" s="53"/>
      <c r="B98" s="81"/>
      <c r="C98" s="53"/>
      <c r="D98" s="263"/>
      <c r="E98" s="148"/>
      <c r="F98" s="83"/>
      <c r="G98" s="83"/>
      <c r="H98" s="83"/>
      <c r="I98" s="83"/>
    </row>
    <row r="99" spans="1:11" ht="27" customHeight="1" thickBot="1">
      <c r="A99" s="259"/>
      <c r="B99" s="260" t="s">
        <v>307</v>
      </c>
      <c r="C99" s="259"/>
      <c r="D99" s="261"/>
      <c r="E99" s="261"/>
      <c r="F99" s="262"/>
      <c r="G99" s="262"/>
      <c r="H99" s="262"/>
      <c r="I99" s="262"/>
      <c r="J99" s="259"/>
      <c r="K99" s="259"/>
    </row>
    <row r="100" spans="2:9" ht="48.75" customHeight="1">
      <c r="B100" s="269" t="s">
        <v>308</v>
      </c>
      <c r="C100" s="270"/>
      <c r="D100" s="270"/>
      <c r="E100" s="270"/>
      <c r="F100" s="270"/>
      <c r="G100" s="270"/>
      <c r="H100" s="270"/>
      <c r="I100" s="270"/>
    </row>
    <row r="101" spans="2:8" s="7" customFormat="1" ht="12.75">
      <c r="B101" s="79"/>
      <c r="C101" s="4"/>
      <c r="D101" s="4"/>
      <c r="E101" s="4"/>
      <c r="F101" s="8"/>
      <c r="G101" s="8"/>
      <c r="H101" s="8"/>
    </row>
    <row r="102" ht="12.75">
      <c r="C102" s="58"/>
    </row>
    <row r="106" ht="12.75">
      <c r="C106" s="1"/>
    </row>
  </sheetData>
  <sheetProtection/>
  <mergeCells count="3">
    <mergeCell ref="A3:I3"/>
    <mergeCell ref="D4:G4"/>
    <mergeCell ref="B100:I10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75"/>
  <sheetViews>
    <sheetView zoomScalePageLayoutView="0" workbookViewId="0" topLeftCell="A28">
      <selection activeCell="J52" sqref="J52"/>
    </sheetView>
  </sheetViews>
  <sheetFormatPr defaultColWidth="9.140625" defaultRowHeight="12.75"/>
  <cols>
    <col min="1" max="1" width="8.140625" style="0" bestFit="1" customWidth="1"/>
    <col min="2" max="2" width="8.421875" style="75" bestFit="1" customWidth="1"/>
    <col min="3" max="3" width="67.7109375" style="0" customWidth="1"/>
    <col min="4" max="4" width="13.140625" style="0" bestFit="1" customWidth="1"/>
    <col min="5" max="5" width="13.140625" style="0" customWidth="1"/>
    <col min="6" max="6" width="31.8515625" style="5" bestFit="1" customWidth="1"/>
    <col min="7" max="7" width="25.28125" style="5" bestFit="1" customWidth="1"/>
    <col min="8" max="8" width="19.421875" style="5" bestFit="1" customWidth="1"/>
    <col min="9" max="9" width="19.421875" style="5" customWidth="1"/>
  </cols>
  <sheetData>
    <row r="1" ht="0.75" customHeight="1" thickBot="1"/>
    <row r="2" spans="1:9" ht="27.75" customHeight="1">
      <c r="A2" s="265" t="s">
        <v>319</v>
      </c>
      <c r="B2" s="266"/>
      <c r="C2" s="266"/>
      <c r="D2" s="266"/>
      <c r="E2" s="266"/>
      <c r="F2" s="266"/>
      <c r="G2" s="266"/>
      <c r="H2" s="266"/>
      <c r="I2" s="267"/>
    </row>
    <row r="3" spans="1:9" ht="27.75" customHeight="1" thickBot="1">
      <c r="A3" s="61"/>
      <c r="B3" s="80"/>
      <c r="C3" s="237"/>
      <c r="D3" s="271" t="s">
        <v>53</v>
      </c>
      <c r="E3" s="271"/>
      <c r="F3" s="271"/>
      <c r="G3" s="271"/>
      <c r="H3" s="237"/>
      <c r="I3" s="62"/>
    </row>
    <row r="4" spans="1:9" ht="60.75" thickBot="1">
      <c r="A4" s="63" t="s">
        <v>89</v>
      </c>
      <c r="B4" s="11" t="s">
        <v>75</v>
      </c>
      <c r="C4" s="11" t="s">
        <v>39</v>
      </c>
      <c r="D4" s="14" t="s">
        <v>311</v>
      </c>
      <c r="E4" s="12" t="s">
        <v>310</v>
      </c>
      <c r="F4" s="14" t="s">
        <v>40</v>
      </c>
      <c r="G4" s="12" t="s">
        <v>41</v>
      </c>
      <c r="H4" s="14" t="s">
        <v>42</v>
      </c>
      <c r="I4" s="13" t="s">
        <v>85</v>
      </c>
    </row>
    <row r="5" spans="1:11" ht="15" customHeight="1" thickBot="1">
      <c r="A5" s="105" t="s">
        <v>0</v>
      </c>
      <c r="B5" s="160"/>
      <c r="C5" s="168" t="s">
        <v>72</v>
      </c>
      <c r="D5" s="187"/>
      <c r="E5" s="181"/>
      <c r="F5" s="106"/>
      <c r="G5" s="196"/>
      <c r="H5" s="106"/>
      <c r="I5" s="243"/>
      <c r="K5" s="135"/>
    </row>
    <row r="6" spans="1:11" ht="15" customHeight="1" thickBot="1">
      <c r="A6" s="144" t="s">
        <v>35</v>
      </c>
      <c r="B6" s="162" t="s">
        <v>261</v>
      </c>
      <c r="C6" s="170" t="s">
        <v>120</v>
      </c>
      <c r="D6" s="188">
        <v>400000</v>
      </c>
      <c r="E6" s="183"/>
      <c r="F6" s="141" t="s">
        <v>312</v>
      </c>
      <c r="G6" s="44"/>
      <c r="H6" s="37"/>
      <c r="I6" s="244"/>
      <c r="K6" s="135"/>
    </row>
    <row r="7" spans="1:11" ht="15" customHeight="1" thickBot="1">
      <c r="A7" s="72" t="s">
        <v>343</v>
      </c>
      <c r="B7" s="161"/>
      <c r="C7" s="169" t="s">
        <v>345</v>
      </c>
      <c r="D7" s="93"/>
      <c r="E7" s="182">
        <v>133620</v>
      </c>
      <c r="F7" s="47" t="s">
        <v>312</v>
      </c>
      <c r="G7" s="44"/>
      <c r="H7" s="37"/>
      <c r="I7" s="244"/>
      <c r="K7" s="135"/>
    </row>
    <row r="8" spans="1:11" ht="15" customHeight="1" thickBot="1">
      <c r="A8" s="72" t="s">
        <v>344</v>
      </c>
      <c r="B8" s="161"/>
      <c r="C8" s="169" t="s">
        <v>346</v>
      </c>
      <c r="D8" s="93"/>
      <c r="E8" s="182">
        <v>65000</v>
      </c>
      <c r="F8" s="47" t="s">
        <v>312</v>
      </c>
      <c r="G8" s="44"/>
      <c r="H8" s="37"/>
      <c r="I8" s="244"/>
      <c r="K8" s="135"/>
    </row>
    <row r="9" spans="1:11" ht="15" customHeight="1" thickBot="1">
      <c r="A9" s="140" t="s">
        <v>36</v>
      </c>
      <c r="B9" s="162" t="s">
        <v>262</v>
      </c>
      <c r="C9" s="170" t="s">
        <v>213</v>
      </c>
      <c r="D9" s="188">
        <v>317320</v>
      </c>
      <c r="E9" s="183"/>
      <c r="F9" s="141" t="s">
        <v>293</v>
      </c>
      <c r="G9" s="197" t="s">
        <v>298</v>
      </c>
      <c r="H9" s="59" t="s">
        <v>295</v>
      </c>
      <c r="I9" s="245" t="s">
        <v>301</v>
      </c>
      <c r="K9" s="135"/>
    </row>
    <row r="10" spans="1:11" ht="13.5" thickBot="1">
      <c r="A10" s="142" t="s">
        <v>164</v>
      </c>
      <c r="B10" s="162" t="s">
        <v>263</v>
      </c>
      <c r="C10" s="171" t="s">
        <v>223</v>
      </c>
      <c r="D10" s="189">
        <v>80000</v>
      </c>
      <c r="E10" s="184"/>
      <c r="F10" s="141" t="s">
        <v>312</v>
      </c>
      <c r="G10" s="197"/>
      <c r="H10" s="59"/>
      <c r="I10" s="245"/>
      <c r="K10" s="135"/>
    </row>
    <row r="11" spans="1:11" s="6" customFormat="1" ht="13.5" thickBot="1">
      <c r="A11" s="256" t="s">
        <v>123</v>
      </c>
      <c r="B11" s="162" t="s">
        <v>264</v>
      </c>
      <c r="C11" s="170" t="s">
        <v>313</v>
      </c>
      <c r="D11" s="189">
        <v>160000</v>
      </c>
      <c r="E11" s="184"/>
      <c r="F11" s="141" t="str">
        <f>$F$9</f>
        <v>Otvoreni postupak JN</v>
      </c>
      <c r="G11" s="197" t="s">
        <v>298</v>
      </c>
      <c r="H11" s="59" t="s">
        <v>297</v>
      </c>
      <c r="I11" s="245" t="s">
        <v>301</v>
      </c>
      <c r="K11" s="143"/>
    </row>
    <row r="12" spans="1:11" ht="15" customHeight="1" thickBot="1">
      <c r="A12" s="72" t="s">
        <v>214</v>
      </c>
      <c r="B12" s="161" t="s">
        <v>265</v>
      </c>
      <c r="C12" s="169" t="s">
        <v>314</v>
      </c>
      <c r="D12" s="92">
        <v>32000</v>
      </c>
      <c r="E12" s="185">
        <v>9600</v>
      </c>
      <c r="F12" s="47" t="s">
        <v>312</v>
      </c>
      <c r="G12" s="44"/>
      <c r="H12" s="37"/>
      <c r="I12" s="244"/>
      <c r="K12" s="135"/>
    </row>
    <row r="13" spans="1:11" ht="15" customHeight="1" thickBot="1">
      <c r="A13" s="72" t="s">
        <v>215</v>
      </c>
      <c r="B13" s="161" t="s">
        <v>266</v>
      </c>
      <c r="C13" s="169" t="s">
        <v>224</v>
      </c>
      <c r="D13" s="92">
        <v>352000</v>
      </c>
      <c r="E13" s="182">
        <v>357013.9</v>
      </c>
      <c r="F13" s="47" t="s">
        <v>315</v>
      </c>
      <c r="G13" s="197" t="s">
        <v>298</v>
      </c>
      <c r="H13" s="59" t="s">
        <v>294</v>
      </c>
      <c r="I13" s="245" t="s">
        <v>302</v>
      </c>
      <c r="K13" s="135"/>
    </row>
    <row r="14" spans="1:11" ht="15" customHeight="1" thickBot="1">
      <c r="A14" s="144" t="s">
        <v>216</v>
      </c>
      <c r="B14" s="162" t="s">
        <v>267</v>
      </c>
      <c r="C14" s="170" t="s">
        <v>225</v>
      </c>
      <c r="D14" s="189">
        <v>32000</v>
      </c>
      <c r="E14" s="184"/>
      <c r="F14" s="141" t="s">
        <v>312</v>
      </c>
      <c r="G14" s="197"/>
      <c r="H14" s="59"/>
      <c r="I14" s="245"/>
      <c r="K14" s="135"/>
    </row>
    <row r="15" spans="1:11" ht="15" customHeight="1" thickBot="1">
      <c r="A15" s="72" t="s">
        <v>217</v>
      </c>
      <c r="B15" s="161" t="s">
        <v>268</v>
      </c>
      <c r="C15" s="169" t="s">
        <v>226</v>
      </c>
      <c r="D15" s="92">
        <v>240000</v>
      </c>
      <c r="E15" s="185"/>
      <c r="F15" s="47" t="s">
        <v>316</v>
      </c>
      <c r="G15" s="44" t="s">
        <v>298</v>
      </c>
      <c r="H15" s="37" t="s">
        <v>321</v>
      </c>
      <c r="I15" s="244" t="s">
        <v>303</v>
      </c>
      <c r="K15" s="135"/>
    </row>
    <row r="16" spans="1:11" ht="15" customHeight="1" thickBot="1">
      <c r="A16" s="72" t="s">
        <v>218</v>
      </c>
      <c r="B16" s="161" t="s">
        <v>269</v>
      </c>
      <c r="C16" s="169" t="s">
        <v>121</v>
      </c>
      <c r="D16" s="92">
        <v>32000</v>
      </c>
      <c r="E16" s="185"/>
      <c r="F16" s="47" t="s">
        <v>312</v>
      </c>
      <c r="G16" s="44"/>
      <c r="H16" s="37"/>
      <c r="I16" s="244"/>
      <c r="K16" s="135"/>
    </row>
    <row r="17" spans="1:11" ht="15" customHeight="1" thickBot="1">
      <c r="A17" s="72" t="s">
        <v>219</v>
      </c>
      <c r="B17" s="161" t="s">
        <v>270</v>
      </c>
      <c r="C17" s="169" t="s">
        <v>122</v>
      </c>
      <c r="D17" s="92">
        <v>120000</v>
      </c>
      <c r="E17" s="185"/>
      <c r="F17" s="47" t="s">
        <v>312</v>
      </c>
      <c r="G17" s="44"/>
      <c r="H17" s="37"/>
      <c r="I17" s="244"/>
      <c r="K17" s="135"/>
    </row>
    <row r="18" spans="1:11" ht="26.25" thickBot="1">
      <c r="A18" s="72" t="s">
        <v>349</v>
      </c>
      <c r="B18" s="161"/>
      <c r="C18" s="241" t="s">
        <v>351</v>
      </c>
      <c r="D18" s="92"/>
      <c r="E18" s="185">
        <v>30000</v>
      </c>
      <c r="F18" s="47" t="s">
        <v>312</v>
      </c>
      <c r="G18" s="44"/>
      <c r="H18" s="37"/>
      <c r="I18" s="244"/>
      <c r="K18" s="135"/>
    </row>
    <row r="19" spans="1:11" ht="15" customHeight="1" thickBot="1">
      <c r="A19" s="72" t="s">
        <v>350</v>
      </c>
      <c r="B19" s="161"/>
      <c r="C19" s="169" t="s">
        <v>352</v>
      </c>
      <c r="D19" s="92"/>
      <c r="E19" s="185">
        <v>33201</v>
      </c>
      <c r="F19" s="47" t="s">
        <v>312</v>
      </c>
      <c r="G19" s="44"/>
      <c r="H19" s="37"/>
      <c r="I19" s="244"/>
      <c r="K19" s="135"/>
    </row>
    <row r="20" spans="1:11" ht="15" customHeight="1" thickBot="1">
      <c r="A20" s="72" t="s">
        <v>220</v>
      </c>
      <c r="B20" s="161" t="s">
        <v>271</v>
      </c>
      <c r="C20" s="169" t="s">
        <v>227</v>
      </c>
      <c r="D20" s="92">
        <v>80000</v>
      </c>
      <c r="E20" s="185">
        <v>120000</v>
      </c>
      <c r="F20" s="47" t="s">
        <v>312</v>
      </c>
      <c r="G20" s="44"/>
      <c r="H20" s="37"/>
      <c r="I20" s="244"/>
      <c r="K20" s="135"/>
    </row>
    <row r="21" spans="1:11" ht="26.25" thickBot="1">
      <c r="A21" s="72" t="s">
        <v>347</v>
      </c>
      <c r="B21" s="161"/>
      <c r="C21" s="241" t="s">
        <v>348</v>
      </c>
      <c r="D21" s="92"/>
      <c r="E21" s="242">
        <v>80000</v>
      </c>
      <c r="F21" s="47" t="s">
        <v>312</v>
      </c>
      <c r="G21" s="44"/>
      <c r="H21" s="37"/>
      <c r="I21" s="244"/>
      <c r="K21" s="135"/>
    </row>
    <row r="22" spans="1:11" ht="15" customHeight="1" thickBot="1">
      <c r="A22" s="144" t="s">
        <v>221</v>
      </c>
      <c r="B22" s="162" t="s">
        <v>272</v>
      </c>
      <c r="C22" s="170" t="s">
        <v>228</v>
      </c>
      <c r="D22" s="189">
        <v>160000</v>
      </c>
      <c r="E22" s="184"/>
      <c r="F22" s="141" t="s">
        <v>312</v>
      </c>
      <c r="G22" s="197"/>
      <c r="H22" s="37"/>
      <c r="I22" s="244"/>
      <c r="K22" s="135"/>
    </row>
    <row r="23" spans="1:11" ht="15" customHeight="1" thickBot="1">
      <c r="A23" s="72" t="s">
        <v>222</v>
      </c>
      <c r="B23" s="161" t="s">
        <v>273</v>
      </c>
      <c r="C23" s="169" t="s">
        <v>229</v>
      </c>
      <c r="D23" s="92">
        <f>1122000/1.25</f>
        <v>897600</v>
      </c>
      <c r="E23" s="185"/>
      <c r="F23" s="47" t="str">
        <f>$F$9</f>
        <v>Otvoreni postupak JN</v>
      </c>
      <c r="G23" s="44" t="s">
        <v>298</v>
      </c>
      <c r="H23" s="37" t="s">
        <v>296</v>
      </c>
      <c r="I23" s="244" t="s">
        <v>309</v>
      </c>
      <c r="K23" s="135"/>
    </row>
    <row r="24" spans="1:11" ht="3" customHeight="1" thickBot="1">
      <c r="A24" s="72"/>
      <c r="B24" s="161"/>
      <c r="C24" s="169"/>
      <c r="D24" s="92"/>
      <c r="E24" s="185"/>
      <c r="F24" s="47"/>
      <c r="G24" s="44"/>
      <c r="H24" s="37"/>
      <c r="I24" s="244"/>
      <c r="K24" s="135"/>
    </row>
    <row r="25" spans="1:11" ht="13.5" thickBot="1">
      <c r="A25" s="73" t="s">
        <v>1</v>
      </c>
      <c r="B25" s="163"/>
      <c r="C25" s="172" t="s">
        <v>230</v>
      </c>
      <c r="D25" s="94"/>
      <c r="E25" s="186"/>
      <c r="F25" s="47"/>
      <c r="G25" s="44"/>
      <c r="H25" s="102"/>
      <c r="I25" s="246"/>
      <c r="K25" s="135"/>
    </row>
    <row r="26" spans="1:11" s="6" customFormat="1" ht="13.5" thickBot="1">
      <c r="A26" s="145" t="s">
        <v>45</v>
      </c>
      <c r="B26" s="165" t="s">
        <v>290</v>
      </c>
      <c r="C26" s="177" t="s">
        <v>291</v>
      </c>
      <c r="D26" s="252">
        <f>667000/1.25</f>
        <v>533600</v>
      </c>
      <c r="E26" s="253"/>
      <c r="F26" s="141" t="s">
        <v>292</v>
      </c>
      <c r="G26" s="197" t="s">
        <v>299</v>
      </c>
      <c r="H26" s="254" t="s">
        <v>296</v>
      </c>
      <c r="I26" s="255" t="s">
        <v>305</v>
      </c>
      <c r="K26" s="143"/>
    </row>
    <row r="27" spans="1:11" ht="15" customHeight="1" thickBot="1">
      <c r="A27" s="113" t="s">
        <v>124</v>
      </c>
      <c r="B27" s="164" t="s">
        <v>274</v>
      </c>
      <c r="C27" s="173" t="s">
        <v>356</v>
      </c>
      <c r="D27" s="115">
        <f>2727000/1.25</f>
        <v>2181600</v>
      </c>
      <c r="E27" s="234">
        <v>1951000</v>
      </c>
      <c r="F27" s="47" t="str">
        <f>$F$23</f>
        <v>Otvoreni postupak JN</v>
      </c>
      <c r="G27" s="44" t="s">
        <v>299</v>
      </c>
      <c r="H27" s="137" t="s">
        <v>297</v>
      </c>
      <c r="I27" s="247" t="s">
        <v>301</v>
      </c>
      <c r="K27" s="135"/>
    </row>
    <row r="28" spans="1:11" ht="15" customHeight="1" thickBot="1">
      <c r="A28" s="113" t="s">
        <v>357</v>
      </c>
      <c r="B28" s="164"/>
      <c r="C28" s="173" t="s">
        <v>355</v>
      </c>
      <c r="D28" s="115"/>
      <c r="E28" s="148">
        <v>52000</v>
      </c>
      <c r="F28" s="47" t="s">
        <v>312</v>
      </c>
      <c r="G28" s="44"/>
      <c r="H28" s="137"/>
      <c r="I28" s="247"/>
      <c r="K28" s="135"/>
    </row>
    <row r="29" spans="1:11" ht="13.5" thickBot="1">
      <c r="A29" s="113" t="s">
        <v>359</v>
      </c>
      <c r="B29" s="164"/>
      <c r="C29" s="173" t="s">
        <v>360</v>
      </c>
      <c r="D29" s="115"/>
      <c r="E29" s="148">
        <v>27000</v>
      </c>
      <c r="F29" s="47" t="s">
        <v>312</v>
      </c>
      <c r="G29" s="44"/>
      <c r="H29" s="137"/>
      <c r="I29" s="247"/>
      <c r="K29" s="135"/>
    </row>
    <row r="30" spans="1:11" ht="6" customHeight="1" thickBot="1">
      <c r="A30" s="113"/>
      <c r="B30" s="164"/>
      <c r="C30" s="173"/>
      <c r="D30" s="116"/>
      <c r="E30" s="191"/>
      <c r="F30" s="47"/>
      <c r="G30" s="44"/>
      <c r="H30" s="137"/>
      <c r="I30" s="247"/>
      <c r="K30" s="135"/>
    </row>
    <row r="31" spans="1:11" ht="15" customHeight="1" thickBot="1">
      <c r="A31" s="117" t="s">
        <v>2</v>
      </c>
      <c r="B31" s="164"/>
      <c r="C31" s="174" t="s">
        <v>231</v>
      </c>
      <c r="D31" s="118"/>
      <c r="E31" s="192"/>
      <c r="F31" s="47"/>
      <c r="G31" s="44"/>
      <c r="H31" s="137"/>
      <c r="I31" s="247"/>
      <c r="K31" s="135"/>
    </row>
    <row r="32" spans="1:11" ht="15" customHeight="1" thickBot="1">
      <c r="A32" s="117" t="s">
        <v>47</v>
      </c>
      <c r="B32" s="164"/>
      <c r="C32" s="174" t="s">
        <v>232</v>
      </c>
      <c r="D32" s="118"/>
      <c r="E32" s="192"/>
      <c r="F32" s="47"/>
      <c r="G32" s="44"/>
      <c r="H32" s="137"/>
      <c r="I32" s="247"/>
      <c r="K32" s="135"/>
    </row>
    <row r="33" spans="1:11" ht="24.75" customHeight="1" thickBot="1">
      <c r="A33" s="113" t="s">
        <v>233</v>
      </c>
      <c r="B33" s="164" t="s">
        <v>275</v>
      </c>
      <c r="C33" s="175" t="s">
        <v>317</v>
      </c>
      <c r="D33" s="116">
        <v>82500</v>
      </c>
      <c r="E33" s="191">
        <v>168000</v>
      </c>
      <c r="F33" s="47" t="s">
        <v>312</v>
      </c>
      <c r="G33" s="44"/>
      <c r="H33" s="137"/>
      <c r="I33" s="247"/>
      <c r="K33" s="135"/>
    </row>
    <row r="34" spans="1:11" ht="24.75" customHeight="1" thickBot="1">
      <c r="A34" s="145" t="s">
        <v>234</v>
      </c>
      <c r="B34" s="165" t="s">
        <v>276</v>
      </c>
      <c r="C34" s="176" t="s">
        <v>242</v>
      </c>
      <c r="D34" s="146">
        <v>60000</v>
      </c>
      <c r="E34" s="193"/>
      <c r="F34" s="141" t="s">
        <v>312</v>
      </c>
      <c r="G34" s="197"/>
      <c r="H34" s="137"/>
      <c r="I34" s="247"/>
      <c r="K34" s="135"/>
    </row>
    <row r="35" spans="1:11" ht="15" customHeight="1" thickBot="1">
      <c r="A35" s="113" t="s">
        <v>235</v>
      </c>
      <c r="B35" s="164" t="s">
        <v>277</v>
      </c>
      <c r="C35" s="173" t="s">
        <v>243</v>
      </c>
      <c r="D35" s="116">
        <v>45000</v>
      </c>
      <c r="E35" s="191">
        <v>34784</v>
      </c>
      <c r="F35" s="47" t="s">
        <v>312</v>
      </c>
      <c r="G35" s="44"/>
      <c r="H35" s="137"/>
      <c r="I35" s="247"/>
      <c r="K35" s="135"/>
    </row>
    <row r="36" spans="1:11" ht="15" customHeight="1" thickBot="1">
      <c r="A36" s="145" t="s">
        <v>236</v>
      </c>
      <c r="B36" s="165" t="s">
        <v>278</v>
      </c>
      <c r="C36" s="177" t="s">
        <v>244</v>
      </c>
      <c r="D36" s="146">
        <v>37500</v>
      </c>
      <c r="E36" s="193"/>
      <c r="F36" s="141" t="s">
        <v>312</v>
      </c>
      <c r="G36" s="44"/>
      <c r="H36" s="137"/>
      <c r="I36" s="247"/>
      <c r="K36" s="135"/>
    </row>
    <row r="37" spans="1:11" ht="15" customHeight="1" thickBot="1">
      <c r="A37" s="145" t="s">
        <v>237</v>
      </c>
      <c r="B37" s="165" t="s">
        <v>279</v>
      </c>
      <c r="C37" s="177" t="s">
        <v>245</v>
      </c>
      <c r="D37" s="146">
        <v>75000</v>
      </c>
      <c r="E37" s="193"/>
      <c r="F37" s="141" t="s">
        <v>312</v>
      </c>
      <c r="G37" s="44"/>
      <c r="H37" s="137"/>
      <c r="I37" s="247"/>
      <c r="K37" s="135"/>
    </row>
    <row r="38" spans="1:11" ht="24.75" customHeight="1" thickBot="1">
      <c r="A38" s="113" t="s">
        <v>238</v>
      </c>
      <c r="B38" s="164" t="s">
        <v>280</v>
      </c>
      <c r="C38" s="175" t="s">
        <v>246</v>
      </c>
      <c r="D38" s="116">
        <v>168750</v>
      </c>
      <c r="E38" s="191">
        <v>180000</v>
      </c>
      <c r="F38" s="47" t="s">
        <v>312</v>
      </c>
      <c r="G38" s="44"/>
      <c r="H38" s="137"/>
      <c r="I38" s="247"/>
      <c r="K38" s="135"/>
    </row>
    <row r="39" spans="1:11" ht="24.75" customHeight="1" thickBot="1">
      <c r="A39" s="113" t="s">
        <v>239</v>
      </c>
      <c r="B39" s="164" t="s">
        <v>281</v>
      </c>
      <c r="C39" s="175" t="s">
        <v>247</v>
      </c>
      <c r="D39" s="116">
        <v>37500</v>
      </c>
      <c r="E39" s="191">
        <v>40000</v>
      </c>
      <c r="F39" s="47" t="s">
        <v>312</v>
      </c>
      <c r="G39" s="44"/>
      <c r="H39" s="137"/>
      <c r="I39" s="247"/>
      <c r="K39" s="135"/>
    </row>
    <row r="40" spans="1:11" ht="24.75" customHeight="1" thickBot="1">
      <c r="A40" s="145" t="s">
        <v>240</v>
      </c>
      <c r="B40" s="165" t="s">
        <v>282</v>
      </c>
      <c r="C40" s="176" t="s">
        <v>248</v>
      </c>
      <c r="D40" s="146">
        <v>75000</v>
      </c>
      <c r="E40" s="193"/>
      <c r="F40" s="141" t="s">
        <v>312</v>
      </c>
      <c r="G40" s="44"/>
      <c r="H40" s="137"/>
      <c r="I40" s="247"/>
      <c r="K40" s="139"/>
    </row>
    <row r="41" spans="1:11" ht="15" customHeight="1" thickBot="1">
      <c r="A41" s="113" t="s">
        <v>241</v>
      </c>
      <c r="B41" s="164" t="s">
        <v>283</v>
      </c>
      <c r="C41" s="173" t="s">
        <v>249</v>
      </c>
      <c r="D41" s="116">
        <v>11250</v>
      </c>
      <c r="E41" s="191">
        <v>12000</v>
      </c>
      <c r="F41" s="47" t="s">
        <v>312</v>
      </c>
      <c r="G41" s="44"/>
      <c r="H41" s="137"/>
      <c r="I41" s="247"/>
      <c r="K41" s="139"/>
    </row>
    <row r="42" spans="1:11" ht="6.75" customHeight="1" thickBot="1">
      <c r="A42" s="113"/>
      <c r="B42" s="164"/>
      <c r="C42" s="173"/>
      <c r="D42" s="116"/>
      <c r="E42" s="191"/>
      <c r="F42" s="47"/>
      <c r="G42" s="44"/>
      <c r="H42" s="137"/>
      <c r="I42" s="247"/>
      <c r="K42" s="139"/>
    </row>
    <row r="43" spans="1:11" ht="15" customHeight="1" thickBot="1">
      <c r="A43" s="117" t="s">
        <v>48</v>
      </c>
      <c r="B43" s="164"/>
      <c r="C43" s="174" t="s">
        <v>250</v>
      </c>
      <c r="D43" s="118"/>
      <c r="E43" s="192"/>
      <c r="F43" s="47"/>
      <c r="G43" s="44"/>
      <c r="H43" s="137"/>
      <c r="I43" s="247"/>
      <c r="K43" s="139"/>
    </row>
    <row r="44" spans="1:11" ht="24.75" customHeight="1" thickBot="1">
      <c r="A44" s="145" t="s">
        <v>251</v>
      </c>
      <c r="B44" s="165" t="s">
        <v>284</v>
      </c>
      <c r="C44" s="176" t="s">
        <v>252</v>
      </c>
      <c r="D44" s="146">
        <f>70000/1.25</f>
        <v>56000</v>
      </c>
      <c r="E44" s="193"/>
      <c r="F44" s="141" t="s">
        <v>312</v>
      </c>
      <c r="G44" s="44"/>
      <c r="H44" s="137"/>
      <c r="I44" s="247"/>
      <c r="K44" s="139"/>
    </row>
    <row r="45" spans="1:11" ht="5.25" customHeight="1" thickBot="1">
      <c r="A45" s="113"/>
      <c r="B45" s="164"/>
      <c r="C45" s="175"/>
      <c r="D45" s="116"/>
      <c r="E45" s="191"/>
      <c r="F45" s="47"/>
      <c r="G45" s="44"/>
      <c r="H45" s="137"/>
      <c r="I45" s="247"/>
      <c r="K45" s="138"/>
    </row>
    <row r="46" spans="1:11" ht="15" customHeight="1" thickBot="1">
      <c r="A46" s="117" t="s">
        <v>49</v>
      </c>
      <c r="B46" s="164"/>
      <c r="C46" s="174" t="s">
        <v>254</v>
      </c>
      <c r="D46" s="118"/>
      <c r="E46" s="192"/>
      <c r="F46" s="47"/>
      <c r="G46" s="44"/>
      <c r="H46" s="137"/>
      <c r="I46" s="247"/>
      <c r="K46" s="138"/>
    </row>
    <row r="47" spans="1:11" ht="24.75" customHeight="1" thickBot="1">
      <c r="A47" s="113" t="s">
        <v>253</v>
      </c>
      <c r="B47" s="164" t="s">
        <v>285</v>
      </c>
      <c r="C47" s="175" t="s">
        <v>255</v>
      </c>
      <c r="D47" s="116">
        <f>125000/1.25</f>
        <v>100000</v>
      </c>
      <c r="E47" s="191"/>
      <c r="F47" s="47" t="s">
        <v>312</v>
      </c>
      <c r="G47" s="44"/>
      <c r="H47" s="137"/>
      <c r="I47" s="247"/>
      <c r="K47" s="135"/>
    </row>
    <row r="48" spans="1:11" ht="24.75" customHeight="1" thickBot="1">
      <c r="A48" s="113" t="s">
        <v>353</v>
      </c>
      <c r="B48" s="164"/>
      <c r="C48" s="175" t="s">
        <v>354</v>
      </c>
      <c r="D48" s="116"/>
      <c r="E48" s="191">
        <v>37000</v>
      </c>
      <c r="F48" s="47" t="s">
        <v>312</v>
      </c>
      <c r="G48" s="44"/>
      <c r="H48" s="137"/>
      <c r="I48" s="247"/>
      <c r="K48" s="135"/>
    </row>
    <row r="49" spans="1:11" ht="3.75" customHeight="1" thickBot="1">
      <c r="A49" s="113"/>
      <c r="B49" s="164"/>
      <c r="C49" s="175"/>
      <c r="D49" s="116"/>
      <c r="E49" s="191"/>
      <c r="F49" s="47" t="s">
        <v>78</v>
      </c>
      <c r="G49" s="44"/>
      <c r="H49" s="137"/>
      <c r="I49" s="247"/>
      <c r="K49" s="135"/>
    </row>
    <row r="50" spans="1:11" ht="15" customHeight="1" thickBot="1">
      <c r="A50" s="117" t="s">
        <v>3</v>
      </c>
      <c r="B50" s="166"/>
      <c r="C50" s="178" t="s">
        <v>46</v>
      </c>
      <c r="D50" s="118"/>
      <c r="E50" s="192"/>
      <c r="F50" s="47"/>
      <c r="G50" s="44"/>
      <c r="H50" s="137"/>
      <c r="I50" s="247"/>
      <c r="K50" s="135"/>
    </row>
    <row r="51" spans="1:11" ht="24.75" customHeight="1" thickBot="1">
      <c r="A51" s="145" t="s">
        <v>99</v>
      </c>
      <c r="B51" s="165" t="s">
        <v>286</v>
      </c>
      <c r="C51" s="176" t="s">
        <v>256</v>
      </c>
      <c r="D51" s="146">
        <v>240000</v>
      </c>
      <c r="E51" s="193"/>
      <c r="F51" s="141" t="s">
        <v>312</v>
      </c>
      <c r="G51" s="44"/>
      <c r="H51" s="137"/>
      <c r="I51" s="247"/>
      <c r="K51" s="135"/>
    </row>
    <row r="52" spans="1:11" ht="15" customHeight="1" thickBot="1">
      <c r="A52" s="145" t="s">
        <v>100</v>
      </c>
      <c r="B52" s="165" t="s">
        <v>287</v>
      </c>
      <c r="C52" s="176" t="s">
        <v>257</v>
      </c>
      <c r="D52" s="146">
        <v>400000</v>
      </c>
      <c r="E52" s="193"/>
      <c r="F52" s="141" t="str">
        <f>$F$23</f>
        <v>Otvoreni postupak JN</v>
      </c>
      <c r="G52" s="197" t="s">
        <v>299</v>
      </c>
      <c r="H52" s="147" t="s">
        <v>295</v>
      </c>
      <c r="I52" s="248" t="s">
        <v>304</v>
      </c>
      <c r="K52" s="135"/>
    </row>
    <row r="53" spans="1:11" ht="15" customHeight="1" thickBot="1">
      <c r="A53" s="145" t="s">
        <v>101</v>
      </c>
      <c r="B53" s="165" t="s">
        <v>288</v>
      </c>
      <c r="C53" s="176" t="s">
        <v>258</v>
      </c>
      <c r="D53" s="146">
        <v>40000</v>
      </c>
      <c r="E53" s="193"/>
      <c r="F53" s="141" t="s">
        <v>312</v>
      </c>
      <c r="G53" s="197"/>
      <c r="H53" s="147"/>
      <c r="I53" s="248"/>
      <c r="K53" s="135"/>
    </row>
    <row r="54" spans="1:11" s="154" customFormat="1" ht="15" customHeight="1">
      <c r="A54" s="150" t="s">
        <v>102</v>
      </c>
      <c r="B54" s="167" t="s">
        <v>289</v>
      </c>
      <c r="C54" s="179" t="s">
        <v>259</v>
      </c>
      <c r="D54" s="151">
        <v>40000</v>
      </c>
      <c r="E54" s="194"/>
      <c r="F54" s="152" t="s">
        <v>312</v>
      </c>
      <c r="G54" s="198"/>
      <c r="H54" s="153"/>
      <c r="I54" s="249"/>
      <c r="K54" s="155"/>
    </row>
    <row r="55" spans="1:11" s="6" customFormat="1" ht="26.25" thickBot="1">
      <c r="A55" s="156" t="s">
        <v>103</v>
      </c>
      <c r="B55" s="157" t="s">
        <v>290</v>
      </c>
      <c r="C55" s="180" t="s">
        <v>318</v>
      </c>
      <c r="D55" s="190"/>
      <c r="E55" s="158">
        <v>152000</v>
      </c>
      <c r="F55" s="195" t="s">
        <v>312</v>
      </c>
      <c r="G55" s="159"/>
      <c r="H55" s="199"/>
      <c r="I55" s="250"/>
      <c r="K55" s="143"/>
    </row>
    <row r="56" spans="1:12" s="103" customFormat="1" ht="12.75">
      <c r="A56" s="52"/>
      <c r="B56" s="81"/>
      <c r="C56" s="53"/>
      <c r="D56" s="54"/>
      <c r="E56" s="54"/>
      <c r="F56" s="55"/>
      <c r="G56" s="56"/>
      <c r="H56" s="56"/>
      <c r="I56" s="56"/>
      <c r="K56" s="136"/>
      <c r="L56"/>
    </row>
    <row r="57" spans="1:9" ht="15" customHeight="1">
      <c r="A57" s="48"/>
      <c r="B57" s="82"/>
      <c r="C57" s="149"/>
      <c r="D57" s="50"/>
      <c r="E57" s="50"/>
      <c r="F57" s="51"/>
      <c r="G57" s="51"/>
      <c r="H57" s="51"/>
      <c r="I57" s="51"/>
    </row>
    <row r="58" ht="15" customHeight="1"/>
    <row r="59" ht="15" customHeight="1"/>
    <row r="60" ht="21" customHeight="1"/>
    <row r="61" ht="16.5" customHeight="1"/>
    <row r="62" ht="30.75" customHeight="1"/>
    <row r="63" ht="15" customHeight="1"/>
    <row r="64" ht="15" customHeight="1"/>
    <row r="67" ht="8.25" customHeight="1"/>
    <row r="68" ht="16.5" customHeight="1"/>
    <row r="69" spans="1:9" s="6" customFormat="1" ht="15" customHeight="1">
      <c r="A69"/>
      <c r="B69" s="75"/>
      <c r="C69"/>
      <c r="D69"/>
      <c r="E69"/>
      <c r="F69" s="5"/>
      <c r="G69" s="5"/>
      <c r="H69" s="5"/>
      <c r="I69" s="5"/>
    </row>
    <row r="70" spans="1:9" s="58" customFormat="1" ht="15" customHeight="1">
      <c r="A70"/>
      <c r="B70" s="75"/>
      <c r="C70"/>
      <c r="D70"/>
      <c r="E70"/>
      <c r="F70" s="5"/>
      <c r="G70" s="5"/>
      <c r="H70" s="5"/>
      <c r="I70" s="5"/>
    </row>
    <row r="71" ht="15" customHeight="1"/>
    <row r="72" ht="15" customHeight="1"/>
    <row r="74" spans="1:9" s="6" customFormat="1" ht="12.75">
      <c r="A74"/>
      <c r="B74" s="75"/>
      <c r="C74"/>
      <c r="D74"/>
      <c r="E74"/>
      <c r="F74" s="5"/>
      <c r="G74" s="5"/>
      <c r="H74" s="5"/>
      <c r="I74" s="5"/>
    </row>
    <row r="75" spans="1:9" s="49" customFormat="1" ht="12.75">
      <c r="A75"/>
      <c r="B75" s="75"/>
      <c r="C75"/>
      <c r="D75"/>
      <c r="E75"/>
      <c r="F75" s="5"/>
      <c r="G75" s="5"/>
      <c r="H75" s="5"/>
      <c r="I75" s="5"/>
    </row>
  </sheetData>
  <sheetProtection/>
  <mergeCells count="2">
    <mergeCell ref="A2:I2"/>
    <mergeCell ref="D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54:I62"/>
  <sheetViews>
    <sheetView zoomScalePageLayoutView="0" workbookViewId="0" topLeftCell="A1">
      <selection activeCell="I54" sqref="I54:I62"/>
    </sheetView>
  </sheetViews>
  <sheetFormatPr defaultColWidth="9.140625" defaultRowHeight="12.75"/>
  <sheetData>
    <row r="54" ht="12.75">
      <c r="I54">
        <f>INVESTICIJE!K33/1.25</f>
        <v>0</v>
      </c>
    </row>
    <row r="55" ht="12.75">
      <c r="I55">
        <f>INVESTICIJE!K34/1.25</f>
        <v>0</v>
      </c>
    </row>
    <row r="56" ht="12.75">
      <c r="I56">
        <f>INVESTICIJE!K35/1.25</f>
        <v>0</v>
      </c>
    </row>
    <row r="57" ht="12.75">
      <c r="I57">
        <f>INVESTICIJE!K36/1.25</f>
        <v>0</v>
      </c>
    </row>
    <row r="58" ht="12.75">
      <c r="I58">
        <f>INVESTICIJE!K37/1.25</f>
        <v>0</v>
      </c>
    </row>
    <row r="59" ht="12.75">
      <c r="I59">
        <f>INVESTICIJE!K38/1.25</f>
        <v>0</v>
      </c>
    </row>
    <row r="60" ht="12.75">
      <c r="I60">
        <f>INVESTICIJE!K39/1.25</f>
        <v>0</v>
      </c>
    </row>
    <row r="61" ht="12.75">
      <c r="I61">
        <f>INVESTICIJE!K40/1.25</f>
        <v>0</v>
      </c>
    </row>
    <row r="62" ht="12.75">
      <c r="I62">
        <f>INVESTICIJE!K41/1.25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cp:lastPrinted>2017-11-28T08:04:57Z</cp:lastPrinted>
  <dcterms:created xsi:type="dcterms:W3CDTF">2009-05-15T07:17:59Z</dcterms:created>
  <dcterms:modified xsi:type="dcterms:W3CDTF">2017-11-28T08:07:52Z</dcterms:modified>
  <cp:category/>
  <cp:version/>
  <cp:contentType/>
  <cp:contentStatus/>
</cp:coreProperties>
</file>