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PASRVDC01\RFolders\Jelena Kiš\My Documents\JELENA\JN\PLANOVI\2021\REBALANS I. 2021\"/>
    </mc:Choice>
  </mc:AlternateContent>
  <xr:revisionPtr revIDLastSave="0" documentId="13_ncr:1_{D3DB1E26-8B99-4EE2-8B12-27EE05E420E0}" xr6:coauthVersionLast="47" xr6:coauthVersionMax="47" xr10:uidLastSave="{00000000-0000-0000-0000-000000000000}"/>
  <bookViews>
    <workbookView xWindow="-120" yWindow="-120" windowWidth="29040" windowHeight="15840" activeTab="1" xr2:uid="{52DBDC0E-3869-4EB9-8B29-5D3A7544BDA5}"/>
  </bookViews>
  <sheets>
    <sheet name="Plan rashoda 2021.-2023." sheetId="1" r:id="rId1"/>
    <sheet name="Plan prihoda 2021.-2023." sheetId="4" r:id="rId2"/>
  </sheets>
  <externalReferences>
    <externalReference r:id="rId3"/>
  </externalReferences>
  <definedNames>
    <definedName name="_xlnm._FilterDatabase" localSheetId="0" hidden="1">'Plan rashoda 2021.-2023.'!$A$1:$K$275</definedName>
    <definedName name="DATA7" localSheetId="0">#REF!</definedName>
    <definedName name="DATA7">#REF!</definedName>
    <definedName name="_xlnm.Print_Titles" localSheetId="1">'Plan prihoda 2021.-2023.'!$1:$1</definedName>
    <definedName name="_xlnm.Print_Titles" localSheetId="0">'Plan rashoda 2021.-2023.'!$1:$1</definedName>
    <definedName name="_xlnm.Print_Area" localSheetId="1">'Plan prihoda 2021.-2023.'!$A$1:$F$26</definedName>
    <definedName name="_xlnm.Print_Area" localSheetId="0">'Plan rashoda 2021.-2023.'!$A$1:$G$275</definedName>
    <definedName name="Z_690963E0_70D2_4DD9_8517_3DDCFA408CAC_.wvu.FilterData" localSheetId="0" hidden="1">'Plan rashoda 2021.-2023.'!$B$1:$F$2</definedName>
    <definedName name="Z_690963E0_70D2_4DD9_8517_3DDCFA408CAC_.wvu.PrintArea" localSheetId="0" hidden="1">'Plan rashoda 2021.-2023.'!$B$1:$F$2</definedName>
    <definedName name="Z_690963E0_70D2_4DD9_8517_3DDCFA408CAC_.wvu.PrintTitles" localSheetId="0" hidden="1">'Plan rashoda 2021.-2023.'!$1:$4</definedName>
    <definedName name="Z_ADF3AB29_43ED_443C_A574_B6816DBD0304_.wvu.FilterData" localSheetId="0" hidden="1">'Plan rashoda 2021.-2023.'!$B$1:$F$2</definedName>
    <definedName name="Z_ADF3AB29_43ED_443C_A574_B6816DBD0304_.wvu.PrintArea" localSheetId="0" hidden="1">'Plan rashoda 2021.-2023.'!$B$1:$F$2</definedName>
    <definedName name="Z_ADF3AB29_43ED_443C_A574_B6816DBD0304_.wvu.PrintTitles" localSheetId="0" hidden="1">'Plan rashoda 2021.-2023.'!$1:$4</definedName>
    <definedName name="Z_BF7D9503_FC72_444A_AD83_942488A2948C_.wvu.Cols" localSheetId="0" hidden="1">'Plan rashoda 2021.-2023.'!#REF!,'Plan rashoda 2021.-2023.'!#REF!,'Plan rashoda 2021.-2023.'!#REF!</definedName>
    <definedName name="Z_BF7D9503_FC72_444A_AD83_942488A2948C_.wvu.FilterData" localSheetId="0" hidden="1">'Plan rashoda 2021.-2023.'!$B$1:$F$2</definedName>
    <definedName name="Z_BF7D9503_FC72_444A_AD83_942488A2948C_.wvu.PrintArea" localSheetId="0" hidden="1">'Plan rashoda 2021.-2023.'!$B$1:$F$2</definedName>
    <definedName name="Z_BF7D9503_FC72_444A_AD83_942488A2948C_.wvu.PrintTitles" localSheetId="0" hidden="1">'Plan rashoda 2021.-2023.'!$1:$1</definedName>
    <definedName name="Z_E8EF3827_4217_4303_8A9B_BBF667C26949_.wvu.FilterData" localSheetId="0" hidden="1">'Plan rashoda 2021.-2023.'!$B$1:$F$2</definedName>
    <definedName name="Z_E8EF3827_4217_4303_8A9B_BBF667C26949_.wvu.PrintArea" localSheetId="0" hidden="1">'Plan rashoda 2021.-2023.'!$B$1:$F$2</definedName>
    <definedName name="Z_E8EF3827_4217_4303_8A9B_BBF667C26949_.wvu.PrintTitles" localSheetId="0" hidden="1">'Plan rashoda 2021.-2023.'!$1:$4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4" l="1"/>
  <c r="F23" i="4"/>
  <c r="E23" i="4"/>
  <c r="D23" i="4"/>
  <c r="F20" i="4"/>
  <c r="E20" i="4"/>
  <c r="D20" i="4"/>
  <c r="F14" i="4"/>
  <c r="E14" i="4"/>
  <c r="D14" i="4"/>
  <c r="F9" i="4"/>
  <c r="E9" i="4"/>
  <c r="D9" i="4"/>
  <c r="F5" i="4"/>
  <c r="E5" i="4"/>
  <c r="D5" i="4"/>
  <c r="D26" i="4" s="1"/>
  <c r="E26" i="4" l="1"/>
  <c r="F26" i="4"/>
  <c r="K101" i="1" l="1"/>
  <c r="J100" i="1"/>
  <c r="J99" i="1" s="1"/>
  <c r="I100" i="1"/>
  <c r="I99" i="1" s="1"/>
  <c r="H100" i="1"/>
  <c r="K94" i="1"/>
  <c r="J93" i="1"/>
  <c r="J92" i="1" s="1"/>
  <c r="I93" i="1"/>
  <c r="I92" i="1" s="1"/>
  <c r="H93" i="1"/>
  <c r="K275" i="1"/>
  <c r="J274" i="1"/>
  <c r="J273" i="1" s="1"/>
  <c r="I274" i="1"/>
  <c r="I273" i="1" s="1"/>
  <c r="H274" i="1"/>
  <c r="H273" i="1" s="1"/>
  <c r="K272" i="1"/>
  <c r="J271" i="1"/>
  <c r="J270" i="1" s="1"/>
  <c r="I271" i="1"/>
  <c r="I270" i="1" s="1"/>
  <c r="H271" i="1"/>
  <c r="K269" i="1"/>
  <c r="J268" i="1"/>
  <c r="J267" i="1" s="1"/>
  <c r="I268" i="1"/>
  <c r="I267" i="1" s="1"/>
  <c r="H268" i="1"/>
  <c r="K266" i="1"/>
  <c r="J265" i="1"/>
  <c r="I265" i="1"/>
  <c r="H265" i="1"/>
  <c r="K264" i="1"/>
  <c r="J263" i="1"/>
  <c r="J262" i="1" s="1"/>
  <c r="I263" i="1"/>
  <c r="H263" i="1"/>
  <c r="K261" i="1"/>
  <c r="J260" i="1"/>
  <c r="J259" i="1" s="1"/>
  <c r="I260" i="1"/>
  <c r="I259" i="1" s="1"/>
  <c r="H260" i="1"/>
  <c r="K258" i="1"/>
  <c r="J257" i="1"/>
  <c r="J256" i="1" s="1"/>
  <c r="I257" i="1"/>
  <c r="I256" i="1" s="1"/>
  <c r="H257" i="1"/>
  <c r="H256" i="1" s="1"/>
  <c r="K255" i="1"/>
  <c r="J254" i="1"/>
  <c r="J253" i="1" s="1"/>
  <c r="I254" i="1"/>
  <c r="I253" i="1" s="1"/>
  <c r="H254" i="1"/>
  <c r="K252" i="1"/>
  <c r="J251" i="1"/>
  <c r="I251" i="1"/>
  <c r="H251" i="1"/>
  <c r="K250" i="1"/>
  <c r="J249" i="1"/>
  <c r="I249" i="1"/>
  <c r="I248" i="1" s="1"/>
  <c r="H249" i="1"/>
  <c r="K246" i="1"/>
  <c r="J245" i="1"/>
  <c r="J244" i="1" s="1"/>
  <c r="I245" i="1"/>
  <c r="I244" i="1" s="1"/>
  <c r="H245" i="1"/>
  <c r="H244" i="1" s="1"/>
  <c r="K243" i="1"/>
  <c r="J242" i="1"/>
  <c r="I242" i="1"/>
  <c r="H242" i="1"/>
  <c r="K241" i="1"/>
  <c r="J240" i="1"/>
  <c r="J239" i="1" s="1"/>
  <c r="I240" i="1"/>
  <c r="H240" i="1"/>
  <c r="H239" i="1" s="1"/>
  <c r="K238" i="1"/>
  <c r="J237" i="1"/>
  <c r="J236" i="1" s="1"/>
  <c r="I237" i="1"/>
  <c r="I236" i="1" s="1"/>
  <c r="H237" i="1"/>
  <c r="K235" i="1"/>
  <c r="J234" i="1"/>
  <c r="I234" i="1"/>
  <c r="H234" i="1"/>
  <c r="K233" i="1"/>
  <c r="J232" i="1"/>
  <c r="J231" i="1" s="1"/>
  <c r="I232" i="1"/>
  <c r="I231" i="1" s="1"/>
  <c r="H232" i="1"/>
  <c r="K229" i="1"/>
  <c r="J228" i="1"/>
  <c r="I228" i="1"/>
  <c r="H228" i="1"/>
  <c r="K227" i="1"/>
  <c r="J226" i="1"/>
  <c r="I226" i="1"/>
  <c r="K226" i="1" s="1"/>
  <c r="H226" i="1"/>
  <c r="K224" i="1"/>
  <c r="J223" i="1"/>
  <c r="I223" i="1"/>
  <c r="H223" i="1"/>
  <c r="K222" i="1"/>
  <c r="J221" i="1"/>
  <c r="I221" i="1"/>
  <c r="H221" i="1"/>
  <c r="K220" i="1"/>
  <c r="J219" i="1"/>
  <c r="I219" i="1"/>
  <c r="H219" i="1"/>
  <c r="K218" i="1"/>
  <c r="J217" i="1"/>
  <c r="I217" i="1"/>
  <c r="H217" i="1"/>
  <c r="K215" i="1"/>
  <c r="J214" i="1"/>
  <c r="I214" i="1"/>
  <c r="H214" i="1"/>
  <c r="K213" i="1"/>
  <c r="J212" i="1"/>
  <c r="J211" i="1" s="1"/>
  <c r="I212" i="1"/>
  <c r="I211" i="1" s="1"/>
  <c r="H212" i="1"/>
  <c r="K210" i="1"/>
  <c r="J209" i="1"/>
  <c r="I209" i="1"/>
  <c r="H209" i="1"/>
  <c r="K208" i="1"/>
  <c r="J207" i="1"/>
  <c r="I207" i="1"/>
  <c r="H207" i="1"/>
  <c r="H206" i="1" s="1"/>
  <c r="K205" i="1"/>
  <c r="J204" i="1"/>
  <c r="I204" i="1"/>
  <c r="H204" i="1"/>
  <c r="K203" i="1"/>
  <c r="J202" i="1"/>
  <c r="J201" i="1" s="1"/>
  <c r="I202" i="1"/>
  <c r="I201" i="1" s="1"/>
  <c r="H202" i="1"/>
  <c r="K200" i="1"/>
  <c r="J199" i="1"/>
  <c r="I199" i="1"/>
  <c r="H199" i="1"/>
  <c r="K198" i="1"/>
  <c r="J197" i="1"/>
  <c r="I197" i="1"/>
  <c r="H197" i="1"/>
  <c r="K196" i="1"/>
  <c r="J195" i="1"/>
  <c r="I195" i="1"/>
  <c r="H195" i="1"/>
  <c r="K194" i="1"/>
  <c r="J193" i="1"/>
  <c r="I193" i="1"/>
  <c r="H193" i="1"/>
  <c r="K191" i="1"/>
  <c r="J190" i="1"/>
  <c r="I190" i="1"/>
  <c r="H190" i="1"/>
  <c r="K189" i="1"/>
  <c r="J188" i="1"/>
  <c r="I188" i="1"/>
  <c r="I187" i="1" s="1"/>
  <c r="H188" i="1"/>
  <c r="K185" i="1"/>
  <c r="J184" i="1"/>
  <c r="I184" i="1"/>
  <c r="H184" i="1"/>
  <c r="K183" i="1"/>
  <c r="J182" i="1"/>
  <c r="J181" i="1" s="1"/>
  <c r="I182" i="1"/>
  <c r="I181" i="1" s="1"/>
  <c r="H182" i="1"/>
  <c r="K180" i="1"/>
  <c r="K179" i="1"/>
  <c r="J178" i="1"/>
  <c r="J177" i="1" s="1"/>
  <c r="I178" i="1"/>
  <c r="I177" i="1" s="1"/>
  <c r="H178" i="1"/>
  <c r="H177" i="1" s="1"/>
  <c r="K176" i="1"/>
  <c r="J175" i="1"/>
  <c r="I175" i="1"/>
  <c r="H175" i="1"/>
  <c r="K174" i="1"/>
  <c r="J173" i="1"/>
  <c r="I173" i="1"/>
  <c r="H173" i="1"/>
  <c r="K172" i="1"/>
  <c r="J171" i="1"/>
  <c r="I171" i="1"/>
  <c r="H171" i="1"/>
  <c r="K169" i="1"/>
  <c r="J168" i="1"/>
  <c r="I168" i="1"/>
  <c r="H168" i="1"/>
  <c r="K167" i="1"/>
  <c r="J166" i="1"/>
  <c r="J165" i="1" s="1"/>
  <c r="I166" i="1"/>
  <c r="I165" i="1" s="1"/>
  <c r="H166" i="1"/>
  <c r="K164" i="1"/>
  <c r="J163" i="1"/>
  <c r="I163" i="1"/>
  <c r="H163" i="1"/>
  <c r="K162" i="1"/>
  <c r="J161" i="1"/>
  <c r="J160" i="1" s="1"/>
  <c r="I161" i="1"/>
  <c r="H161" i="1"/>
  <c r="H160" i="1" s="1"/>
  <c r="K159" i="1"/>
  <c r="K158" i="1"/>
  <c r="J157" i="1"/>
  <c r="J156" i="1" s="1"/>
  <c r="I157" i="1"/>
  <c r="I156" i="1" s="1"/>
  <c r="H157" i="1"/>
  <c r="K155" i="1"/>
  <c r="J154" i="1"/>
  <c r="I154" i="1"/>
  <c r="H154" i="1"/>
  <c r="K153" i="1"/>
  <c r="J152" i="1"/>
  <c r="I152" i="1"/>
  <c r="H152" i="1"/>
  <c r="K151" i="1"/>
  <c r="J150" i="1"/>
  <c r="I150" i="1"/>
  <c r="H150" i="1"/>
  <c r="K148" i="1"/>
  <c r="J147" i="1"/>
  <c r="I147" i="1"/>
  <c r="H147" i="1"/>
  <c r="K146" i="1"/>
  <c r="J145" i="1"/>
  <c r="J144" i="1" s="1"/>
  <c r="I145" i="1"/>
  <c r="H145" i="1"/>
  <c r="K142" i="1"/>
  <c r="J141" i="1"/>
  <c r="J140" i="1" s="1"/>
  <c r="I141" i="1"/>
  <c r="I140" i="1" s="1"/>
  <c r="H141" i="1"/>
  <c r="H140" i="1" s="1"/>
  <c r="K139" i="1"/>
  <c r="J138" i="1"/>
  <c r="J137" i="1" s="1"/>
  <c r="I138" i="1"/>
  <c r="I137" i="1" s="1"/>
  <c r="H138" i="1"/>
  <c r="H137" i="1" s="1"/>
  <c r="K136" i="1"/>
  <c r="J135" i="1"/>
  <c r="I135" i="1"/>
  <c r="H135" i="1"/>
  <c r="K134" i="1"/>
  <c r="J133" i="1"/>
  <c r="I133" i="1"/>
  <c r="H133" i="1"/>
  <c r="K132" i="1"/>
  <c r="J131" i="1"/>
  <c r="I131" i="1"/>
  <c r="H131" i="1"/>
  <c r="K130" i="1"/>
  <c r="J129" i="1"/>
  <c r="I129" i="1"/>
  <c r="H129" i="1"/>
  <c r="K127" i="1"/>
  <c r="J126" i="1"/>
  <c r="I126" i="1"/>
  <c r="H126" i="1"/>
  <c r="K125" i="1"/>
  <c r="J124" i="1"/>
  <c r="J123" i="1" s="1"/>
  <c r="I124" i="1"/>
  <c r="I123" i="1" s="1"/>
  <c r="H124" i="1"/>
  <c r="K122" i="1"/>
  <c r="J121" i="1"/>
  <c r="I121" i="1"/>
  <c r="I120" i="1" s="1"/>
  <c r="H121" i="1"/>
  <c r="H120" i="1" s="1"/>
  <c r="K119" i="1"/>
  <c r="J118" i="1"/>
  <c r="I118" i="1"/>
  <c r="I117" i="1" s="1"/>
  <c r="H118" i="1"/>
  <c r="J117" i="1"/>
  <c r="K116" i="1"/>
  <c r="J115" i="1"/>
  <c r="I115" i="1"/>
  <c r="H115" i="1"/>
  <c r="K114" i="1"/>
  <c r="J113" i="1"/>
  <c r="I113" i="1"/>
  <c r="H113" i="1"/>
  <c r="K112" i="1"/>
  <c r="J111" i="1"/>
  <c r="I111" i="1"/>
  <c r="H111" i="1"/>
  <c r="K110" i="1"/>
  <c r="J109" i="1"/>
  <c r="I109" i="1"/>
  <c r="H109" i="1"/>
  <c r="K107" i="1"/>
  <c r="J106" i="1"/>
  <c r="I106" i="1"/>
  <c r="H106" i="1"/>
  <c r="K105" i="1"/>
  <c r="J104" i="1"/>
  <c r="J103" i="1" s="1"/>
  <c r="I104" i="1"/>
  <c r="I103" i="1" s="1"/>
  <c r="H104" i="1"/>
  <c r="K98" i="1"/>
  <c r="K97" i="1"/>
  <c r="J96" i="1"/>
  <c r="J95" i="1" s="1"/>
  <c r="J91" i="1" s="1"/>
  <c r="I96" i="1"/>
  <c r="I95" i="1" s="1"/>
  <c r="I91" i="1" s="1"/>
  <c r="H96" i="1"/>
  <c r="K90" i="1"/>
  <c r="J89" i="1"/>
  <c r="J88" i="1" s="1"/>
  <c r="I89" i="1"/>
  <c r="I88" i="1" s="1"/>
  <c r="H89" i="1"/>
  <c r="K87" i="1"/>
  <c r="J86" i="1"/>
  <c r="J85" i="1" s="1"/>
  <c r="I86" i="1"/>
  <c r="I85" i="1" s="1"/>
  <c r="H86" i="1"/>
  <c r="H85" i="1" s="1"/>
  <c r="K84" i="1"/>
  <c r="J83" i="1"/>
  <c r="I83" i="1"/>
  <c r="H83" i="1"/>
  <c r="K82" i="1"/>
  <c r="J81" i="1"/>
  <c r="I81" i="1"/>
  <c r="I80" i="1" s="1"/>
  <c r="H81" i="1"/>
  <c r="H80" i="1" s="1"/>
  <c r="K79" i="1"/>
  <c r="J78" i="1"/>
  <c r="I78" i="1"/>
  <c r="H78" i="1"/>
  <c r="K77" i="1"/>
  <c r="J76" i="1"/>
  <c r="I76" i="1"/>
  <c r="H76" i="1"/>
  <c r="K75" i="1"/>
  <c r="J74" i="1"/>
  <c r="I74" i="1"/>
  <c r="H74" i="1"/>
  <c r="K73" i="1"/>
  <c r="J72" i="1"/>
  <c r="I72" i="1"/>
  <c r="H72" i="1"/>
  <c r="K70" i="1"/>
  <c r="K69" i="1"/>
  <c r="J68" i="1"/>
  <c r="J67" i="1" s="1"/>
  <c r="I68" i="1"/>
  <c r="I67" i="1" s="1"/>
  <c r="H68" i="1"/>
  <c r="H67" i="1" s="1"/>
  <c r="K66" i="1"/>
  <c r="K65" i="1"/>
  <c r="K64" i="1"/>
  <c r="J63" i="1"/>
  <c r="J62" i="1" s="1"/>
  <c r="I63" i="1"/>
  <c r="I62" i="1" s="1"/>
  <c r="H63" i="1"/>
  <c r="K60" i="1"/>
  <c r="J59" i="1"/>
  <c r="I59" i="1"/>
  <c r="H59" i="1"/>
  <c r="K58" i="1"/>
  <c r="J57" i="1"/>
  <c r="J56" i="1" s="1"/>
  <c r="I57" i="1"/>
  <c r="H57" i="1"/>
  <c r="H56" i="1" s="1"/>
  <c r="K55" i="1"/>
  <c r="K54" i="1"/>
  <c r="K53" i="1"/>
  <c r="K52" i="1"/>
  <c r="J51" i="1"/>
  <c r="I51" i="1"/>
  <c r="I50" i="1" s="1"/>
  <c r="H51" i="1"/>
  <c r="H50" i="1" s="1"/>
  <c r="K49" i="1"/>
  <c r="K48" i="1"/>
  <c r="K47" i="1"/>
  <c r="K46" i="1"/>
  <c r="K45" i="1"/>
  <c r="K44" i="1"/>
  <c r="K43" i="1"/>
  <c r="J42" i="1"/>
  <c r="I42" i="1"/>
  <c r="H42" i="1"/>
  <c r="K41" i="1"/>
  <c r="J40" i="1"/>
  <c r="I40" i="1"/>
  <c r="H40" i="1"/>
  <c r="K39" i="1"/>
  <c r="K38" i="1"/>
  <c r="K37" i="1"/>
  <c r="K36" i="1"/>
  <c r="K35" i="1"/>
  <c r="K34" i="1"/>
  <c r="K33" i="1"/>
  <c r="K32" i="1"/>
  <c r="K31" i="1"/>
  <c r="J30" i="1"/>
  <c r="I30" i="1"/>
  <c r="H30" i="1"/>
  <c r="K29" i="1"/>
  <c r="K28" i="1"/>
  <c r="K27" i="1"/>
  <c r="K26" i="1"/>
  <c r="K25" i="1"/>
  <c r="J24" i="1"/>
  <c r="I24" i="1"/>
  <c r="H24" i="1"/>
  <c r="K23" i="1"/>
  <c r="K22" i="1"/>
  <c r="K21" i="1"/>
  <c r="K20" i="1"/>
  <c r="J19" i="1"/>
  <c r="I19" i="1"/>
  <c r="H19" i="1"/>
  <c r="H18" i="1" s="1"/>
  <c r="K17" i="1"/>
  <c r="J16" i="1"/>
  <c r="I16" i="1"/>
  <c r="H16" i="1"/>
  <c r="K15" i="1"/>
  <c r="J14" i="1"/>
  <c r="I14" i="1"/>
  <c r="H14" i="1"/>
  <c r="K13" i="1"/>
  <c r="K12" i="1"/>
  <c r="K11" i="1"/>
  <c r="J10" i="1"/>
  <c r="I10" i="1"/>
  <c r="H10" i="1"/>
  <c r="K8" i="1"/>
  <c r="J7" i="1"/>
  <c r="J6" i="1" s="1"/>
  <c r="I7" i="1"/>
  <c r="H7" i="1"/>
  <c r="H6" i="1" s="1"/>
  <c r="K100" i="1" l="1"/>
  <c r="K14" i="1"/>
  <c r="K30" i="1"/>
  <c r="K177" i="1"/>
  <c r="H225" i="1"/>
  <c r="K72" i="1"/>
  <c r="K76" i="1"/>
  <c r="K93" i="1"/>
  <c r="H99" i="1"/>
  <c r="K99" i="1" s="1"/>
  <c r="I9" i="1"/>
  <c r="H92" i="1"/>
  <c r="I128" i="1"/>
  <c r="K254" i="1"/>
  <c r="I225" i="1"/>
  <c r="K228" i="1"/>
  <c r="K251" i="1"/>
  <c r="K260" i="1"/>
  <c r="K145" i="1"/>
  <c r="K154" i="1"/>
  <c r="I239" i="1"/>
  <c r="I230" i="1" s="1"/>
  <c r="K81" i="1"/>
  <c r="K89" i="1"/>
  <c r="K96" i="1"/>
  <c r="K118" i="1"/>
  <c r="K150" i="1"/>
  <c r="K166" i="1"/>
  <c r="K168" i="1"/>
  <c r="K188" i="1"/>
  <c r="I216" i="1"/>
  <c r="I192" i="1"/>
  <c r="K202" i="1"/>
  <c r="K237" i="1"/>
  <c r="K249" i="1"/>
  <c r="H259" i="1"/>
  <c r="K259" i="1" s="1"/>
  <c r="K271" i="1"/>
  <c r="K137" i="1"/>
  <c r="K7" i="1"/>
  <c r="K51" i="1"/>
  <c r="K63" i="1"/>
  <c r="K86" i="1"/>
  <c r="K109" i="1"/>
  <c r="K113" i="1"/>
  <c r="H108" i="1"/>
  <c r="K129" i="1"/>
  <c r="K138" i="1"/>
  <c r="K171" i="1"/>
  <c r="K178" i="1"/>
  <c r="K197" i="1"/>
  <c r="K207" i="1"/>
  <c r="K217" i="1"/>
  <c r="K232" i="1"/>
  <c r="K234" i="1"/>
  <c r="H236" i="1"/>
  <c r="K236" i="1" s="1"/>
  <c r="K268" i="1"/>
  <c r="H270" i="1"/>
  <c r="K270" i="1" s="1"/>
  <c r="H95" i="1"/>
  <c r="H91" i="1" s="1"/>
  <c r="K91" i="1" s="1"/>
  <c r="K24" i="1"/>
  <c r="K57" i="1"/>
  <c r="I71" i="1"/>
  <c r="H88" i="1"/>
  <c r="K88" i="1" s="1"/>
  <c r="P1376" i="1" s="1"/>
  <c r="I108" i="1"/>
  <c r="K131" i="1"/>
  <c r="J128" i="1"/>
  <c r="K141" i="1"/>
  <c r="K147" i="1"/>
  <c r="H149" i="1"/>
  <c r="K152" i="1"/>
  <c r="J149" i="1"/>
  <c r="H165" i="1"/>
  <c r="K165" i="1" s="1"/>
  <c r="J170" i="1"/>
  <c r="K199" i="1"/>
  <c r="K204" i="1"/>
  <c r="K219" i="1"/>
  <c r="J216" i="1"/>
  <c r="K240" i="1"/>
  <c r="H253" i="1"/>
  <c r="K253" i="1" s="1"/>
  <c r="K265" i="1"/>
  <c r="H267" i="1"/>
  <c r="K267" i="1" s="1"/>
  <c r="H9" i="1"/>
  <c r="K19" i="1"/>
  <c r="K68" i="1"/>
  <c r="K111" i="1"/>
  <c r="K121" i="1"/>
  <c r="K124" i="1"/>
  <c r="K126" i="1"/>
  <c r="K140" i="1"/>
  <c r="K157" i="1"/>
  <c r="I160" i="1"/>
  <c r="K160" i="1" s="1"/>
  <c r="K173" i="1"/>
  <c r="K175" i="1"/>
  <c r="K182" i="1"/>
  <c r="K184" i="1"/>
  <c r="H187" i="1"/>
  <c r="K193" i="1"/>
  <c r="K195" i="1"/>
  <c r="H192" i="1"/>
  <c r="I206" i="1"/>
  <c r="K209" i="1"/>
  <c r="K212" i="1"/>
  <c r="K214" i="1"/>
  <c r="J230" i="1"/>
  <c r="K245" i="1"/>
  <c r="H248" i="1"/>
  <c r="I262" i="1"/>
  <c r="I247" i="1" s="1"/>
  <c r="K274" i="1"/>
  <c r="I56" i="1"/>
  <c r="K56" i="1" s="1"/>
  <c r="H117" i="1"/>
  <c r="K117" i="1" s="1"/>
  <c r="K256" i="1"/>
  <c r="I18" i="1"/>
  <c r="K59" i="1"/>
  <c r="K104" i="1"/>
  <c r="J120" i="1"/>
  <c r="K120" i="1" s="1"/>
  <c r="K133" i="1"/>
  <c r="H128" i="1"/>
  <c r="I144" i="1"/>
  <c r="H156" i="1"/>
  <c r="K156" i="1" s="1"/>
  <c r="K161" i="1"/>
  <c r="I170" i="1"/>
  <c r="K190" i="1"/>
  <c r="K221" i="1"/>
  <c r="H216" i="1"/>
  <c r="K242" i="1"/>
  <c r="K244" i="1"/>
  <c r="K257" i="1"/>
  <c r="K263" i="1"/>
  <c r="K273" i="1"/>
  <c r="H5" i="1"/>
  <c r="I6" i="1"/>
  <c r="K10" i="1"/>
  <c r="K42" i="1"/>
  <c r="J50" i="1"/>
  <c r="K50" i="1" s="1"/>
  <c r="K67" i="1"/>
  <c r="K74" i="1"/>
  <c r="J71" i="1"/>
  <c r="K83" i="1"/>
  <c r="J80" i="1"/>
  <c r="K80" i="1" s="1"/>
  <c r="K16" i="1"/>
  <c r="J9" i="1"/>
  <c r="I61" i="1"/>
  <c r="K106" i="1"/>
  <c r="H103" i="1"/>
  <c r="J108" i="1"/>
  <c r="K40" i="1"/>
  <c r="J18" i="1"/>
  <c r="K18" i="1" s="1"/>
  <c r="H71" i="1"/>
  <c r="K78" i="1"/>
  <c r="K85" i="1"/>
  <c r="H62" i="1"/>
  <c r="I149" i="1"/>
  <c r="K163" i="1"/>
  <c r="H170" i="1"/>
  <c r="H262" i="1"/>
  <c r="K115" i="1"/>
  <c r="H123" i="1"/>
  <c r="K123" i="1" s="1"/>
  <c r="K135" i="1"/>
  <c r="H144" i="1"/>
  <c r="H181" i="1"/>
  <c r="K181" i="1" s="1"/>
  <c r="J187" i="1"/>
  <c r="H201" i="1"/>
  <c r="K201" i="1" s="1"/>
  <c r="J206" i="1"/>
  <c r="H211" i="1"/>
  <c r="K211" i="1" s="1"/>
  <c r="K223" i="1"/>
  <c r="J225" i="1"/>
  <c r="H231" i="1"/>
  <c r="J248" i="1"/>
  <c r="J192" i="1"/>
  <c r="I186" i="1" l="1"/>
  <c r="K225" i="1"/>
  <c r="P1375" i="1" s="1"/>
  <c r="K170" i="1"/>
  <c r="J143" i="1"/>
  <c r="K92" i="1"/>
  <c r="K128" i="1"/>
  <c r="K239" i="1"/>
  <c r="K192" i="1"/>
  <c r="I102" i="1"/>
  <c r="J5" i="1"/>
  <c r="J4" i="1" s="1"/>
  <c r="K9" i="1"/>
  <c r="K216" i="1"/>
  <c r="K206" i="1"/>
  <c r="P1373" i="1" s="1"/>
  <c r="K71" i="1"/>
  <c r="K95" i="1"/>
  <c r="K187" i="1"/>
  <c r="J186" i="1"/>
  <c r="K6" i="1"/>
  <c r="P1371" i="1" s="1"/>
  <c r="I5" i="1"/>
  <c r="K248" i="1"/>
  <c r="J247" i="1"/>
  <c r="H230" i="1"/>
  <c r="K230" i="1" s="1"/>
  <c r="K231" i="1"/>
  <c r="H143" i="1"/>
  <c r="K144" i="1"/>
  <c r="K149" i="1"/>
  <c r="I143" i="1"/>
  <c r="J61" i="1"/>
  <c r="H102" i="1"/>
  <c r="K103" i="1"/>
  <c r="K262" i="1"/>
  <c r="H247" i="1"/>
  <c r="H186" i="1"/>
  <c r="K186" i="1" s="1"/>
  <c r="K62" i="1"/>
  <c r="H61" i="1"/>
  <c r="H4" i="1" s="1"/>
  <c r="J102" i="1"/>
  <c r="K108" i="1"/>
  <c r="P1374" i="1" l="1"/>
  <c r="K5" i="1"/>
  <c r="K61" i="1"/>
  <c r="K247" i="1"/>
  <c r="P1372" i="1"/>
  <c r="P1379" i="1" s="1"/>
  <c r="K143" i="1"/>
  <c r="K102" i="1"/>
  <c r="I4" i="1"/>
  <c r="K4" i="1" s="1"/>
</calcChain>
</file>

<file path=xl/sharedStrings.xml><?xml version="1.0" encoding="utf-8"?>
<sst xmlns="http://schemas.openxmlformats.org/spreadsheetml/2006/main" count="589" uniqueCount="119">
  <si>
    <t>Glava</t>
  </si>
  <si>
    <t>A/K/T</t>
  </si>
  <si>
    <t>IZV</t>
  </si>
  <si>
    <t>FP</t>
  </si>
  <si>
    <t>KTO</t>
  </si>
  <si>
    <t>NAZIV</t>
  </si>
  <si>
    <t>PROGRAM</t>
  </si>
  <si>
    <t>TEKUĆI PLAN
2021.</t>
  </si>
  <si>
    <t>SMANJENJE</t>
  </si>
  <si>
    <t>POVEĆANJE</t>
  </si>
  <si>
    <t>NOVI PLAN
2021.</t>
  </si>
  <si>
    <t>IZVRŠENJE PLANA 20201.</t>
  </si>
  <si>
    <t>4=1-2+3</t>
  </si>
  <si>
    <t>Administracija i upravljanje</t>
  </si>
  <si>
    <t>Službena putovanja</t>
  </si>
  <si>
    <t>Naknade troškova osobama izvan radnog odnosa</t>
  </si>
  <si>
    <t>Ulaganja u računalne programe</t>
  </si>
  <si>
    <t>Usluge tekućeg i investicijskog održavanja</t>
  </si>
  <si>
    <t>3116 - RAZVOJ SUSTAVA POMORSKOG PROMETA, POMORSKOG DOBRA I LUKA, TE ZAŠTITA OKOLIŠA OD ONEČIŠĆENJA S POMORSKIH OBJEKATA - 31 PROMET, PROMETNA INFRASTRUKTURA I KOMUNIKACIJE</t>
  </si>
  <si>
    <t>0452</t>
  </si>
  <si>
    <t>Plaće za redovan rad</t>
  </si>
  <si>
    <t>Doprinosi za obvezno zdravstveno osiguranje</t>
  </si>
  <si>
    <t>Uredski materijal i ostali materijalni rashodi</t>
  </si>
  <si>
    <t>Usluge promidžbe i informiranja</t>
  </si>
  <si>
    <t>Intelektualne i osobne usluge</t>
  </si>
  <si>
    <t>Naknade za rad predstavničkih i izvršnih tijela, povjerenstava i slično</t>
  </si>
  <si>
    <t>Stručno usavršavanje zaposlenika</t>
  </si>
  <si>
    <t>Zakupnine i najamnine</t>
  </si>
  <si>
    <t>Računalne usluge</t>
  </si>
  <si>
    <t>Premije osiguranja</t>
  </si>
  <si>
    <t>Licence</t>
  </si>
  <si>
    <t>Ostala nematerijalna imovina</t>
  </si>
  <si>
    <t>Uredska oprema i namještaj</t>
  </si>
  <si>
    <t>Komunikacijska oprema</t>
  </si>
  <si>
    <t>Uređaji, strojevi i oprema za ostale namjene</t>
  </si>
  <si>
    <t>Dodatna ulaganja na postrojenjima i opremi</t>
  </si>
  <si>
    <t>Energija</t>
  </si>
  <si>
    <t>Reprezentacija</t>
  </si>
  <si>
    <t>Ostali građevinski objekti</t>
  </si>
  <si>
    <t>Plaće za prekovremeni rad</t>
  </si>
  <si>
    <t>Ostali rashodi za zaposlene</t>
  </si>
  <si>
    <t>Naknade za prijevoz, za rad na terenu i odvojeni život</t>
  </si>
  <si>
    <t>Usluge telefona, pošte i prijevoza</t>
  </si>
  <si>
    <t>Komunalne usluge</t>
  </si>
  <si>
    <t>Oprema za održavanje i zaštitu</t>
  </si>
  <si>
    <t>Prijevozna sredstva u cestovnom prometu</t>
  </si>
  <si>
    <t>Ostale naknade troškova zaposlenima</t>
  </si>
  <si>
    <t>Tekuće donacije u novcu</t>
  </si>
  <si>
    <t>Plaće u naravi</t>
  </si>
  <si>
    <t>Materijal i dijelovi za tekuće i investicijsko održavanje</t>
  </si>
  <si>
    <t>Sitni inventar i auto gume</t>
  </si>
  <si>
    <t>Službena, radna i zaštitna odjeća i obuća</t>
  </si>
  <si>
    <t>Zdravstvene i veterinarske usluge</t>
  </si>
  <si>
    <t>Članarine i norme</t>
  </si>
  <si>
    <t>Pristojbe i naknade</t>
  </si>
  <si>
    <t>Ostali nespomenuti rashodi poslovanja</t>
  </si>
  <si>
    <t>Bankarske usluge i usluge platnog prometa</t>
  </si>
  <si>
    <t>Negativne tečajne razlike i razlike zbog primjene valutne klauzule</t>
  </si>
  <si>
    <t>Zatezne kamate</t>
  </si>
  <si>
    <t>Naknade šteta pravnim i fizičkim osobama</t>
  </si>
  <si>
    <t>Dodatna ulaganja na građevinskim objektima</t>
  </si>
  <si>
    <t>Troškovi sudskih postupaka</t>
  </si>
  <si>
    <t>Ostali nespomenuti financijski rashodi</t>
  </si>
  <si>
    <t>Dodatna ulaganja za ostalu nefinancijsku imovinu</t>
  </si>
  <si>
    <t>Kamate za primljene kredite i zajmove od međunarodnih organizacija, institucija i tijela EU te inozemnih vlada</t>
  </si>
  <si>
    <t>Kamate za primljene kredite i zajmove od kreditnih i ostalih financijskih institucija izvan javnog sektora</t>
  </si>
  <si>
    <t xml:space="preserve">Ostale usluge </t>
  </si>
  <si>
    <t>Gradnja i održavanje</t>
  </si>
  <si>
    <t>RKP 51298</t>
  </si>
  <si>
    <t>Lučka uprava Ploče</t>
  </si>
  <si>
    <t>A810073</t>
  </si>
  <si>
    <t>559-T</t>
  </si>
  <si>
    <t>559-K</t>
  </si>
  <si>
    <t>UKUPNO</t>
  </si>
  <si>
    <t>A810074</t>
  </si>
  <si>
    <t>T810075</t>
  </si>
  <si>
    <t>Projekt integracije trgovine i transporta - otplata Zajmova  Svjetske banke  (IBRD)</t>
  </si>
  <si>
    <t>K810076</t>
  </si>
  <si>
    <t>INTERREG Va - Italija-Hrvatska - Projekt INTESA Unaprjeđenje efikasnosti i sigurnosti pomorskog prometa u Jadranu</t>
  </si>
  <si>
    <t>K810077</t>
  </si>
  <si>
    <t>INTERREG Va - Italija-Hrvatska Projekt PROMARES - Promoviranje pomorskog i multimodalnog teretnog transporta u Jadranskom moru</t>
  </si>
  <si>
    <t>K810078</t>
  </si>
  <si>
    <t>INTERREG Va - Italija-Hrvatska Projekt SUSPORT - Unaprjeđenje energetske učinkovitosti u lukama u Jadranskom moru</t>
  </si>
  <si>
    <t>T810079</t>
  </si>
  <si>
    <t>INTERREG ADRION Projekt ADRIPASS - Integracija multimodalnog transporta u Jadransko-jonskoj regiji</t>
  </si>
  <si>
    <t>T810080</t>
  </si>
  <si>
    <t>INTERREG ADRION Projekt MultiAPPRO - Multidisciplinarni pristup i rješenja u razvoju intermodalnog prijevoza u regiji</t>
  </si>
  <si>
    <t>Otplata glavnice primljenih zajmova od međunarodnih organizacija</t>
  </si>
  <si>
    <t>Otplata glavnice primljenih kredita od tuzemnih kreditnih institucija izvan javnog sektora</t>
  </si>
  <si>
    <t>IZVOR</t>
  </si>
  <si>
    <t>RAČUN</t>
  </si>
  <si>
    <t>OPIS</t>
  </si>
  <si>
    <t>2021.</t>
  </si>
  <si>
    <t>2022.</t>
  </si>
  <si>
    <t>2023.</t>
  </si>
  <si>
    <t>Prihodi iz nadležnog proračuna za financiranje izdataka za financijsku imovinu i otplatu zajmova</t>
  </si>
  <si>
    <t>UKUPNO 11</t>
  </si>
  <si>
    <t>Prihodi od pruženih usluga</t>
  </si>
  <si>
    <t>DONOS</t>
  </si>
  <si>
    <t>Donos neutrošenih prihoda iz prethodne godine</t>
  </si>
  <si>
    <t>ODNOS</t>
  </si>
  <si>
    <t>Odnos/prijenos neutrošenih prihoda u slijedeću godinu</t>
  </si>
  <si>
    <t>UKUPNO 31</t>
  </si>
  <si>
    <t>UKUPNO 43</t>
  </si>
  <si>
    <t>Tekuće pomoći od institucija i tijela EU - ostalo</t>
  </si>
  <si>
    <t>Kapitalne pomoći od institucija i tijela EU - ostalo</t>
  </si>
  <si>
    <t>Tek. pom.od inst. i tijela EU refund. putnih troš.</t>
  </si>
  <si>
    <t>UKUPNO 51</t>
  </si>
  <si>
    <t>Tekuće pomoći od institucija i tijela EU – ostale refundacije</t>
  </si>
  <si>
    <t>Kapitalne pomoći od institucija i tijela EU - ostale refundacije</t>
  </si>
  <si>
    <t>UKUPNO 559</t>
  </si>
  <si>
    <t>UKUPNO 71</t>
  </si>
  <si>
    <t>Ostale naknade i pristojbe za posebne namjene</t>
  </si>
  <si>
    <t>Naknada za koncesiju na pomorskom dobru-lučke uprave</t>
  </si>
  <si>
    <t>RKP 51298 Lučka uprava Ploče</t>
  </si>
  <si>
    <t>Oprema</t>
  </si>
  <si>
    <t>UKUPNO 51298 PO SVIM IZVORIMA</t>
  </si>
  <si>
    <t>PLAN RASHODA I IZDATAKA 51298 LUČKA UPRAVA PLOČE ZA 2021. - 2023. 1. rebalans svibanj 2021.</t>
  </si>
  <si>
    <t>PLAN PRIHODA 51298 LUČKA UPRAVA PLOČE ZA 2021. - 2023. 1. rebalans svibanj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</si>
</sst>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9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9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7">
    <xf numFmtId="0" fontId="0" fillId="0" borderId="0"/>
    <xf numFmtId="0" fontId="10" fillId="0" borderId="0"/>
    <xf numFmtId="0" fontId="17" fillId="0" borderId="0"/>
    <xf numFmtId="0" fontId="17" fillId="0" borderId="0"/>
    <xf numFmtId="0" fontId="10" fillId="0" borderId="0"/>
    <xf numFmtId="0" fontId="10" fillId="0" borderId="0"/>
    <xf numFmtId="0" fontId="18" fillId="0" borderId="0"/>
  </cellStyleXfs>
  <cellXfs count="114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 wrapText="1"/>
    </xf>
    <xf numFmtId="1" fontId="1" fillId="7" borderId="1" xfId="0" applyNumberFormat="1" applyFont="1" applyFill="1" applyBorder="1" applyAlignment="1">
      <alignment horizontal="right" vertical="center" wrapText="1"/>
    </xf>
    <xf numFmtId="2" fontId="1" fillId="7" borderId="1" xfId="0" applyNumberFormat="1" applyFont="1" applyFill="1" applyBorder="1" applyAlignment="1">
      <alignment horizontal="left" vertical="center" wrapText="1"/>
    </xf>
    <xf numFmtId="3" fontId="3" fillId="7" borderId="1" xfId="0" applyNumberFormat="1" applyFont="1" applyFill="1" applyBorder="1" applyAlignment="1">
      <alignment horizontal="left" vertical="center" wrapText="1"/>
    </xf>
    <xf numFmtId="3" fontId="1" fillId="7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left" vertical="center"/>
    </xf>
    <xf numFmtId="1" fontId="1" fillId="8" borderId="1" xfId="0" applyNumberFormat="1" applyFont="1" applyFill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left" vertical="center" wrapText="1"/>
    </xf>
    <xf numFmtId="2" fontId="1" fillId="8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left" vertical="center"/>
    </xf>
    <xf numFmtId="3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left" vertical="center"/>
    </xf>
    <xf numFmtId="3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left" vertical="center"/>
    </xf>
    <xf numFmtId="3" fontId="3" fillId="6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/>
    </xf>
    <xf numFmtId="3" fontId="8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right" vertical="center"/>
    </xf>
    <xf numFmtId="3" fontId="9" fillId="2" borderId="1" xfId="0" applyNumberFormat="1" applyFont="1" applyFill="1" applyBorder="1" applyAlignment="1">
      <alignment horizontal="left" vertical="center"/>
    </xf>
    <xf numFmtId="3" fontId="8" fillId="2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49" fontId="1" fillId="6" borderId="1" xfId="0" applyNumberFormat="1" applyFont="1" applyFill="1" applyBorder="1" applyAlignment="1">
      <alignment horizontal="center" vertical="center" wrapText="1"/>
    </xf>
    <xf numFmtId="1" fontId="1" fillId="6" borderId="2" xfId="0" applyNumberFormat="1" applyFont="1" applyFill="1" applyBorder="1" applyAlignment="1">
      <alignment horizontal="right" vertical="center"/>
    </xf>
    <xf numFmtId="1" fontId="1" fillId="6" borderId="3" xfId="0" applyNumberFormat="1" applyFont="1" applyFill="1" applyBorder="1" applyAlignment="1">
      <alignment horizontal="right" vertical="center"/>
    </xf>
    <xf numFmtId="1" fontId="1" fillId="6" borderId="4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1" fillId="8" borderId="1" xfId="0" applyNumberFormat="1" applyFont="1" applyFill="1" applyBorder="1" applyAlignment="1">
      <alignment horizontal="center" vertical="center" wrapText="1"/>
    </xf>
    <xf numFmtId="3" fontId="1" fillId="8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horizontal="right" vertical="center"/>
    </xf>
    <xf numFmtId="3" fontId="11" fillId="0" borderId="1" xfId="0" applyNumberFormat="1" applyFont="1" applyBorder="1" applyAlignment="1">
      <alignment horizontal="left" vertical="center"/>
    </xf>
    <xf numFmtId="3" fontId="12" fillId="0" borderId="1" xfId="0" applyNumberFormat="1" applyFont="1" applyBorder="1" applyAlignment="1">
      <alignment horizontal="right" vertical="center"/>
    </xf>
    <xf numFmtId="3" fontId="12" fillId="0" borderId="1" xfId="0" applyNumberFormat="1" applyFont="1" applyBorder="1" applyAlignment="1">
      <alignment horizontal="left" vertical="center"/>
    </xf>
    <xf numFmtId="3" fontId="8" fillId="2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vertical="center"/>
    </xf>
    <xf numFmtId="0" fontId="15" fillId="3" borderId="4" xfId="0" applyFont="1" applyFill="1" applyBorder="1" applyAlignment="1">
      <alignment vertical="center"/>
    </xf>
    <xf numFmtId="0" fontId="16" fillId="4" borderId="1" xfId="1" applyFont="1" applyFill="1" applyBorder="1" applyAlignment="1">
      <alignment horizontal="center" vertical="center" wrapText="1"/>
    </xf>
    <xf numFmtId="0" fontId="10" fillId="0" borderId="0" xfId="1"/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5" borderId="1" xfId="1" applyFont="1" applyFill="1" applyBorder="1" applyAlignment="1">
      <alignment horizontal="left" vertical="top"/>
    </xf>
    <xf numFmtId="0" fontId="13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left" vertical="center"/>
    </xf>
    <xf numFmtId="0" fontId="13" fillId="2" borderId="1" xfId="1" applyFont="1" applyFill="1" applyBorder="1" applyAlignment="1">
      <alignment horizontal="left" vertical="center" wrapText="1"/>
    </xf>
    <xf numFmtId="3" fontId="13" fillId="2" borderId="1" xfId="1" applyNumberFormat="1" applyFont="1" applyFill="1" applyBorder="1" applyAlignment="1">
      <alignment horizontal="right" vertical="center"/>
    </xf>
    <xf numFmtId="0" fontId="13" fillId="0" borderId="0" xfId="1" applyFont="1"/>
    <xf numFmtId="0" fontId="19" fillId="2" borderId="1" xfId="1" applyFont="1" applyFill="1" applyBorder="1" applyAlignment="1">
      <alignment horizontal="left" vertical="center"/>
    </xf>
    <xf numFmtId="0" fontId="19" fillId="2" borderId="1" xfId="1" applyFont="1" applyFill="1" applyBorder="1" applyAlignment="1">
      <alignment horizontal="center" vertical="center"/>
    </xf>
    <xf numFmtId="3" fontId="19" fillId="2" borderId="1" xfId="1" applyNumberFormat="1" applyFont="1" applyFill="1" applyBorder="1" applyAlignment="1">
      <alignment horizontal="right" vertical="center"/>
    </xf>
    <xf numFmtId="0" fontId="13" fillId="2" borderId="1" xfId="2" applyFont="1" applyFill="1" applyBorder="1" applyAlignment="1">
      <alignment horizontal="left" vertical="center" wrapText="1"/>
    </xf>
    <xf numFmtId="0" fontId="13" fillId="2" borderId="5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left" vertical="center" wrapText="1"/>
    </xf>
    <xf numFmtId="3" fontId="13" fillId="0" borderId="0" xfId="1" applyNumberFormat="1" applyFont="1"/>
    <xf numFmtId="0" fontId="19" fillId="2" borderId="1" xfId="1" applyFont="1" applyFill="1" applyBorder="1" applyAlignment="1">
      <alignment vertical="center"/>
    </xf>
    <xf numFmtId="0" fontId="13" fillId="2" borderId="1" xfId="1" applyFont="1" applyFill="1" applyBorder="1" applyAlignment="1">
      <alignment vertical="center"/>
    </xf>
    <xf numFmtId="0" fontId="19" fillId="2" borderId="1" xfId="1" applyFont="1" applyFill="1" applyBorder="1" applyAlignment="1">
      <alignment horizontal="right" vertical="center"/>
    </xf>
    <xf numFmtId="0" fontId="10" fillId="0" borderId="0" xfId="1" applyAlignment="1">
      <alignment horizontal="center"/>
    </xf>
    <xf numFmtId="0" fontId="10" fillId="0" borderId="0" xfId="1" applyAlignment="1">
      <alignment vertical="center"/>
    </xf>
  </cellXfs>
  <cellStyles count="7">
    <cellStyle name="Normal 2" xfId="4" xr:uid="{BFE236DC-A9E6-48BD-8A7E-921CF5C5E5F1}"/>
    <cellStyle name="Normal 4" xfId="6" xr:uid="{CA595497-AD55-4554-AF75-73DFB6D9C026}"/>
    <cellStyle name="Normalno" xfId="0" builtinId="0"/>
    <cellStyle name="Normalno 2" xfId="1" xr:uid="{A6CEF512-17C9-4E84-BC2C-D7F715C7EA82}"/>
    <cellStyle name="Normalno 3" xfId="5" xr:uid="{87C043B4-95BB-4388-A9B0-3353557D3A95}"/>
    <cellStyle name="Obično_Izvori_Hierarhija za unos_Export_4" xfId="3" xr:uid="{98CAE1F4-C1F3-4727-81E9-69786B47619F}"/>
    <cellStyle name="Obično_List7" xfId="2" xr:uid="{CAC99EC9-8A27-4E84-9CFE-7885322A26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balans%20-%20ZA%20SLANJE%20PREMA%20MF_LU%20PLO&#268;E_7.5.2021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A"/>
      <sheetName val="izvori 1,2,8"/>
      <sheetName val="izvori 3,4,5,6,7"/>
      <sheetName val="konto 5 - izdaci"/>
      <sheetName val="IZVRŠENJE 3,4,5,6,7"/>
      <sheetName val="IZVRŠENJE konto 5"/>
      <sheetName val="List1"/>
      <sheetName val="List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>
        <row r="8">
          <cell r="K8">
            <v>26286151.84</v>
          </cell>
        </row>
      </sheetData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508E9-A3DB-409F-BE3B-2F0BE7AE99E7}">
  <sheetPr>
    <pageSetUpPr autoPageBreaks="0"/>
  </sheetPr>
  <dimension ref="A1:Q2156"/>
  <sheetViews>
    <sheetView zoomScale="90" zoomScaleNormal="90" zoomScaleSheetLayoutView="100" zoomScalePageLayoutView="81" workbookViewId="0">
      <pane ySplit="4" topLeftCell="A5" activePane="bottomLeft" state="frozen"/>
      <selection pane="bottomLeft" activeCell="G14" sqref="G14"/>
    </sheetView>
  </sheetViews>
  <sheetFormatPr defaultColWidth="9.140625" defaultRowHeight="15.75" x14ac:dyDescent="0.2"/>
  <cols>
    <col min="1" max="1" width="13.42578125" style="1" customWidth="1"/>
    <col min="2" max="2" width="13.42578125" style="2" customWidth="1"/>
    <col min="3" max="3" width="7.28515625" style="42" customWidth="1"/>
    <col min="4" max="4" width="8.42578125" style="40" customWidth="1"/>
    <col min="5" max="5" width="7.28515625" style="63" customWidth="1"/>
    <col min="6" max="6" width="48.28515625" style="73" customWidth="1"/>
    <col min="7" max="7" width="31.140625" style="77" customWidth="1"/>
    <col min="8" max="11" width="17" style="78" bestFit="1" customWidth="1"/>
    <col min="12" max="12" width="24.42578125" style="36" customWidth="1"/>
    <col min="13" max="13" width="40" style="37" customWidth="1"/>
    <col min="14" max="14" width="9.5703125" style="37" bestFit="1" customWidth="1"/>
    <col min="15" max="15" width="9.140625" style="37"/>
    <col min="16" max="16" width="12.7109375" style="37" bestFit="1" customWidth="1"/>
    <col min="17" max="16384" width="9.140625" style="37"/>
  </cols>
  <sheetData>
    <row r="1" spans="1:12" s="10" customFormat="1" ht="60" customHeight="1" x14ac:dyDescent="0.2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9" t="s">
        <v>11</v>
      </c>
    </row>
    <row r="2" spans="1:12" s="20" customFormat="1" ht="12" customHeight="1" x14ac:dyDescent="0.2">
      <c r="A2" s="11"/>
      <c r="B2" s="12"/>
      <c r="C2" s="13"/>
      <c r="D2" s="14"/>
      <c r="E2" s="15"/>
      <c r="F2" s="16"/>
      <c r="G2" s="17"/>
      <c r="H2" s="18">
        <v>1</v>
      </c>
      <c r="I2" s="18">
        <v>2</v>
      </c>
      <c r="J2" s="18">
        <v>3</v>
      </c>
      <c r="K2" s="18" t="s">
        <v>12</v>
      </c>
      <c r="L2" s="19"/>
    </row>
    <row r="3" spans="1:12" s="20" customFormat="1" ht="31.5" customHeight="1" x14ac:dyDescent="0.2">
      <c r="A3" s="87" t="s">
        <v>117</v>
      </c>
      <c r="B3" s="88"/>
      <c r="C3" s="88"/>
      <c r="D3" s="88"/>
      <c r="E3" s="88"/>
      <c r="F3" s="88"/>
      <c r="G3" s="88"/>
      <c r="H3" s="88"/>
      <c r="I3" s="88"/>
      <c r="J3" s="88"/>
      <c r="K3" s="89"/>
      <c r="L3" s="19"/>
    </row>
    <row r="4" spans="1:12" s="22" customFormat="1" x14ac:dyDescent="0.2">
      <c r="A4" s="23">
        <v>51298</v>
      </c>
      <c r="B4" s="70" t="s">
        <v>68</v>
      </c>
      <c r="C4" s="71"/>
      <c r="D4" s="71"/>
      <c r="E4" s="72"/>
      <c r="F4" s="69" t="s">
        <v>69</v>
      </c>
      <c r="G4" s="54"/>
      <c r="H4" s="24">
        <f>H5+H61+H91+H102+H143+H186+H230+H247</f>
        <v>93088000</v>
      </c>
      <c r="I4" s="24">
        <f>I5+I61+I91+I102+I143+I186+I230+I247</f>
        <v>70000</v>
      </c>
      <c r="J4" s="24">
        <f>J5+J61+J91+J102+J143+J186+J230+J247</f>
        <v>1258000</v>
      </c>
      <c r="K4" s="24">
        <f>H4-I4+J4</f>
        <v>94276000</v>
      </c>
      <c r="L4" s="21"/>
    </row>
    <row r="5" spans="1:12" s="22" customFormat="1" ht="67.5" x14ac:dyDescent="0.2">
      <c r="A5" s="46">
        <v>51298</v>
      </c>
      <c r="B5" s="27" t="s">
        <v>70</v>
      </c>
      <c r="C5" s="27"/>
      <c r="D5" s="27"/>
      <c r="E5" s="28"/>
      <c r="F5" s="29" t="s">
        <v>13</v>
      </c>
      <c r="G5" s="30" t="s">
        <v>18</v>
      </c>
      <c r="H5" s="31">
        <f>H6+H9+H18+H50+H56</f>
        <v>16769000</v>
      </c>
      <c r="I5" s="31">
        <f>I6+I9+I18+I50+I56</f>
        <v>0</v>
      </c>
      <c r="J5" s="31">
        <f>J6+J9+J18+J50+J56</f>
        <v>200000</v>
      </c>
      <c r="K5" s="31">
        <f t="shared" ref="K5:K46" si="0">H5-I5+J5</f>
        <v>16969000</v>
      </c>
      <c r="L5" s="21"/>
    </row>
    <row r="6" spans="1:12" s="26" customFormat="1" x14ac:dyDescent="0.2">
      <c r="A6" s="64">
        <v>51298</v>
      </c>
      <c r="B6" s="74" t="s">
        <v>70</v>
      </c>
      <c r="C6" s="33">
        <v>31</v>
      </c>
      <c r="D6" s="74"/>
      <c r="E6" s="34">
        <v>32</v>
      </c>
      <c r="F6" s="35"/>
      <c r="G6" s="35"/>
      <c r="H6" s="75">
        <f t="shared" ref="H6:J7" si="1">H7</f>
        <v>1600000</v>
      </c>
      <c r="I6" s="75">
        <f t="shared" si="1"/>
        <v>0</v>
      </c>
      <c r="J6" s="75">
        <f t="shared" si="1"/>
        <v>0</v>
      </c>
      <c r="K6" s="75">
        <f t="shared" si="0"/>
        <v>1600000</v>
      </c>
      <c r="L6" s="25"/>
    </row>
    <row r="7" spans="1:12" s="32" customFormat="1" x14ac:dyDescent="0.2">
      <c r="A7" s="1">
        <v>51298</v>
      </c>
      <c r="B7" s="2" t="s">
        <v>70</v>
      </c>
      <c r="C7" s="3">
        <v>31</v>
      </c>
      <c r="D7" s="1"/>
      <c r="E7" s="60">
        <v>323</v>
      </c>
      <c r="F7" s="45"/>
      <c r="G7" s="76"/>
      <c r="H7" s="68">
        <f t="shared" si="1"/>
        <v>1600000</v>
      </c>
      <c r="I7" s="68">
        <f t="shared" si="1"/>
        <v>0</v>
      </c>
      <c r="J7" s="68">
        <f t="shared" si="1"/>
        <v>0</v>
      </c>
      <c r="K7" s="68">
        <f t="shared" si="0"/>
        <v>1600000</v>
      </c>
      <c r="L7" s="25"/>
    </row>
    <row r="8" spans="1:12" ht="15" x14ac:dyDescent="0.2">
      <c r="A8" s="40">
        <v>51298</v>
      </c>
      <c r="B8" s="41" t="s">
        <v>70</v>
      </c>
      <c r="C8" s="42">
        <v>31</v>
      </c>
      <c r="D8" s="40" t="s">
        <v>19</v>
      </c>
      <c r="E8" s="63">
        <v>3234</v>
      </c>
      <c r="F8" s="38" t="s">
        <v>43</v>
      </c>
      <c r="H8" s="44">
        <v>1600000</v>
      </c>
      <c r="I8" s="44"/>
      <c r="J8" s="83"/>
      <c r="K8" s="44">
        <f t="shared" si="0"/>
        <v>1600000</v>
      </c>
    </row>
    <row r="9" spans="1:12" x14ac:dyDescent="0.2">
      <c r="A9" s="64">
        <v>51298</v>
      </c>
      <c r="B9" s="74" t="s">
        <v>70</v>
      </c>
      <c r="C9" s="33">
        <v>43</v>
      </c>
      <c r="D9" s="74"/>
      <c r="E9" s="34">
        <v>31</v>
      </c>
      <c r="F9" s="35"/>
      <c r="G9" s="35"/>
      <c r="H9" s="75">
        <f>H10+H14+H16</f>
        <v>6455000</v>
      </c>
      <c r="I9" s="75">
        <f>I10+I14+I16</f>
        <v>0</v>
      </c>
      <c r="J9" s="75">
        <f>J10+J14+J16</f>
        <v>0</v>
      </c>
      <c r="K9" s="75">
        <f t="shared" si="0"/>
        <v>6455000</v>
      </c>
    </row>
    <row r="10" spans="1:12" x14ac:dyDescent="0.2">
      <c r="A10" s="1">
        <v>51298</v>
      </c>
      <c r="B10" s="2" t="s">
        <v>70</v>
      </c>
      <c r="C10" s="3">
        <v>43</v>
      </c>
      <c r="D10" s="1"/>
      <c r="E10" s="60">
        <v>311</v>
      </c>
      <c r="F10" s="45"/>
      <c r="G10" s="76"/>
      <c r="H10" s="68">
        <f>H11+H12+H13</f>
        <v>5280000</v>
      </c>
      <c r="I10" s="68">
        <f>I11+I12+I13</f>
        <v>0</v>
      </c>
      <c r="J10" s="68">
        <f>J11+J12+J13</f>
        <v>0</v>
      </c>
      <c r="K10" s="68">
        <f t="shared" si="0"/>
        <v>5280000</v>
      </c>
    </row>
    <row r="11" spans="1:12" ht="15" x14ac:dyDescent="0.2">
      <c r="A11" s="40">
        <v>51298</v>
      </c>
      <c r="B11" s="41" t="s">
        <v>70</v>
      </c>
      <c r="C11" s="42">
        <v>43</v>
      </c>
      <c r="D11" s="40" t="s">
        <v>19</v>
      </c>
      <c r="E11" s="63">
        <v>3111</v>
      </c>
      <c r="F11" s="38" t="s">
        <v>20</v>
      </c>
      <c r="H11" s="44">
        <v>5250000</v>
      </c>
      <c r="I11" s="44"/>
      <c r="J11" s="44"/>
      <c r="K11" s="44">
        <f t="shared" si="0"/>
        <v>5250000</v>
      </c>
    </row>
    <row r="12" spans="1:12" ht="15" x14ac:dyDescent="0.2">
      <c r="A12" s="40">
        <v>51298</v>
      </c>
      <c r="B12" s="41" t="s">
        <v>70</v>
      </c>
      <c r="C12" s="42">
        <v>43</v>
      </c>
      <c r="D12" s="40" t="s">
        <v>19</v>
      </c>
      <c r="E12" s="63">
        <v>3112</v>
      </c>
      <c r="F12" s="38" t="s">
        <v>48</v>
      </c>
      <c r="H12" s="44">
        <v>15000</v>
      </c>
      <c r="I12" s="44"/>
      <c r="J12" s="44"/>
      <c r="K12" s="44">
        <f t="shared" si="0"/>
        <v>15000</v>
      </c>
    </row>
    <row r="13" spans="1:12" ht="15" x14ac:dyDescent="0.2">
      <c r="A13" s="40">
        <v>51298</v>
      </c>
      <c r="B13" s="41" t="s">
        <v>70</v>
      </c>
      <c r="C13" s="42">
        <v>43</v>
      </c>
      <c r="D13" s="40" t="s">
        <v>19</v>
      </c>
      <c r="E13" s="63">
        <v>3113</v>
      </c>
      <c r="F13" s="38" t="s">
        <v>39</v>
      </c>
      <c r="H13" s="44">
        <v>15000</v>
      </c>
      <c r="I13" s="44"/>
      <c r="J13" s="44"/>
      <c r="K13" s="44">
        <f t="shared" si="0"/>
        <v>15000</v>
      </c>
    </row>
    <row r="14" spans="1:12" s="32" customFormat="1" x14ac:dyDescent="0.2">
      <c r="A14" s="1">
        <v>51298</v>
      </c>
      <c r="B14" s="2" t="s">
        <v>70</v>
      </c>
      <c r="C14" s="3">
        <v>43</v>
      </c>
      <c r="D14" s="1"/>
      <c r="E14" s="60">
        <v>312</v>
      </c>
      <c r="F14" s="45"/>
      <c r="G14" s="76"/>
      <c r="H14" s="68">
        <f t="shared" ref="H14:J16" si="2">H15</f>
        <v>275000</v>
      </c>
      <c r="I14" s="68">
        <f t="shared" si="2"/>
        <v>0</v>
      </c>
      <c r="J14" s="68">
        <f t="shared" si="2"/>
        <v>0</v>
      </c>
      <c r="K14" s="68">
        <f t="shared" si="0"/>
        <v>275000</v>
      </c>
      <c r="L14" s="25"/>
    </row>
    <row r="15" spans="1:12" s="32" customFormat="1" x14ac:dyDescent="0.2">
      <c r="A15" s="40">
        <v>51298</v>
      </c>
      <c r="B15" s="41" t="s">
        <v>70</v>
      </c>
      <c r="C15" s="42">
        <v>43</v>
      </c>
      <c r="D15" s="40" t="s">
        <v>19</v>
      </c>
      <c r="E15" s="63">
        <v>3121</v>
      </c>
      <c r="F15" s="38" t="s">
        <v>40</v>
      </c>
      <c r="G15" s="77"/>
      <c r="H15" s="44">
        <v>275000</v>
      </c>
      <c r="I15" s="44"/>
      <c r="J15" s="44"/>
      <c r="K15" s="44">
        <f t="shared" si="0"/>
        <v>275000</v>
      </c>
      <c r="L15" s="25"/>
    </row>
    <row r="16" spans="1:12" s="32" customFormat="1" x14ac:dyDescent="0.2">
      <c r="A16" s="1">
        <v>51298</v>
      </c>
      <c r="B16" s="2" t="s">
        <v>70</v>
      </c>
      <c r="C16" s="3">
        <v>43</v>
      </c>
      <c r="D16" s="1"/>
      <c r="E16" s="60">
        <v>313</v>
      </c>
      <c r="F16" s="45"/>
      <c r="G16" s="76"/>
      <c r="H16" s="68">
        <f t="shared" si="2"/>
        <v>900000</v>
      </c>
      <c r="I16" s="68">
        <f t="shared" si="2"/>
        <v>0</v>
      </c>
      <c r="J16" s="68">
        <f t="shared" si="2"/>
        <v>0</v>
      </c>
      <c r="K16" s="68">
        <f t="shared" si="0"/>
        <v>900000</v>
      </c>
      <c r="L16" s="25"/>
    </row>
    <row r="17" spans="1:12" s="47" customFormat="1" x14ac:dyDescent="0.2">
      <c r="A17" s="40">
        <v>51298</v>
      </c>
      <c r="B17" s="41" t="s">
        <v>70</v>
      </c>
      <c r="C17" s="42">
        <v>43</v>
      </c>
      <c r="D17" s="40" t="s">
        <v>19</v>
      </c>
      <c r="E17" s="63">
        <v>3132</v>
      </c>
      <c r="F17" s="38" t="s">
        <v>21</v>
      </c>
      <c r="G17" s="77"/>
      <c r="H17" s="44">
        <v>900000</v>
      </c>
      <c r="I17" s="44"/>
      <c r="J17" s="44"/>
      <c r="K17" s="44">
        <f t="shared" si="0"/>
        <v>900000</v>
      </c>
      <c r="L17" s="39"/>
    </row>
    <row r="18" spans="1:12" s="32" customFormat="1" x14ac:dyDescent="0.2">
      <c r="A18" s="64">
        <v>51298</v>
      </c>
      <c r="B18" s="74" t="s">
        <v>70</v>
      </c>
      <c r="C18" s="33">
        <v>43</v>
      </c>
      <c r="D18" s="74"/>
      <c r="E18" s="34">
        <v>32</v>
      </c>
      <c r="F18" s="35"/>
      <c r="G18" s="35"/>
      <c r="H18" s="75">
        <f>H19+H24+H30+H40+H42</f>
        <v>8428000</v>
      </c>
      <c r="I18" s="75">
        <f>I19+I24+I30+I40+I42</f>
        <v>0</v>
      </c>
      <c r="J18" s="75">
        <f>J19+J24+J30+J40+J42</f>
        <v>200000</v>
      </c>
      <c r="K18" s="75">
        <f t="shared" si="0"/>
        <v>8628000</v>
      </c>
      <c r="L18" s="25"/>
    </row>
    <row r="19" spans="1:12" s="32" customFormat="1" x14ac:dyDescent="0.2">
      <c r="A19" s="1">
        <v>51298</v>
      </c>
      <c r="B19" s="2" t="s">
        <v>70</v>
      </c>
      <c r="C19" s="3">
        <v>43</v>
      </c>
      <c r="D19" s="1"/>
      <c r="E19" s="60">
        <v>321</v>
      </c>
      <c r="F19" s="45"/>
      <c r="G19" s="76"/>
      <c r="H19" s="68">
        <f>H20+H21+H22+H23</f>
        <v>305000</v>
      </c>
      <c r="I19" s="68">
        <f>I20+I21+I22+I23</f>
        <v>0</v>
      </c>
      <c r="J19" s="68">
        <f>J20+J21+J22+J23</f>
        <v>0</v>
      </c>
      <c r="K19" s="68">
        <f t="shared" si="0"/>
        <v>305000</v>
      </c>
      <c r="L19" s="25"/>
    </row>
    <row r="20" spans="1:12" s="32" customFormat="1" x14ac:dyDescent="0.2">
      <c r="A20" s="40">
        <v>51298</v>
      </c>
      <c r="B20" s="41" t="s">
        <v>70</v>
      </c>
      <c r="C20" s="42">
        <v>43</v>
      </c>
      <c r="D20" s="40" t="s">
        <v>19</v>
      </c>
      <c r="E20" s="63">
        <v>3211</v>
      </c>
      <c r="F20" s="38" t="s">
        <v>14</v>
      </c>
      <c r="G20" s="77"/>
      <c r="H20" s="44">
        <v>100000</v>
      </c>
      <c r="I20" s="44"/>
      <c r="J20" s="44"/>
      <c r="K20" s="44">
        <f t="shared" si="0"/>
        <v>100000</v>
      </c>
      <c r="L20" s="25"/>
    </row>
    <row r="21" spans="1:12" s="32" customFormat="1" ht="30" x14ac:dyDescent="0.2">
      <c r="A21" s="40">
        <v>51298</v>
      </c>
      <c r="B21" s="41" t="s">
        <v>70</v>
      </c>
      <c r="C21" s="42">
        <v>43</v>
      </c>
      <c r="D21" s="40" t="s">
        <v>19</v>
      </c>
      <c r="E21" s="63">
        <v>3212</v>
      </c>
      <c r="F21" s="38" t="s">
        <v>41</v>
      </c>
      <c r="G21" s="77"/>
      <c r="H21" s="44">
        <v>160000</v>
      </c>
      <c r="I21" s="44"/>
      <c r="J21" s="44"/>
      <c r="K21" s="44">
        <f t="shared" si="0"/>
        <v>160000</v>
      </c>
      <c r="L21" s="25"/>
    </row>
    <row r="22" spans="1:12" s="49" customFormat="1" ht="15" x14ac:dyDescent="0.2">
      <c r="A22" s="40">
        <v>51298</v>
      </c>
      <c r="B22" s="41" t="s">
        <v>70</v>
      </c>
      <c r="C22" s="42">
        <v>43</v>
      </c>
      <c r="D22" s="40" t="s">
        <v>19</v>
      </c>
      <c r="E22" s="63">
        <v>3213</v>
      </c>
      <c r="F22" s="38" t="s">
        <v>26</v>
      </c>
      <c r="G22" s="77"/>
      <c r="H22" s="44">
        <v>30000</v>
      </c>
      <c r="I22" s="44"/>
      <c r="J22" s="44"/>
      <c r="K22" s="44">
        <f t="shared" si="0"/>
        <v>30000</v>
      </c>
      <c r="L22" s="48"/>
    </row>
    <row r="23" spans="1:12" s="51" customFormat="1" x14ac:dyDescent="0.2">
      <c r="A23" s="40">
        <v>51298</v>
      </c>
      <c r="B23" s="41" t="s">
        <v>70</v>
      </c>
      <c r="C23" s="42">
        <v>43</v>
      </c>
      <c r="D23" s="40" t="s">
        <v>19</v>
      </c>
      <c r="E23" s="63">
        <v>3214</v>
      </c>
      <c r="F23" s="38" t="s">
        <v>46</v>
      </c>
      <c r="G23" s="77"/>
      <c r="H23" s="44">
        <v>15000</v>
      </c>
      <c r="I23" s="44"/>
      <c r="J23" s="44"/>
      <c r="K23" s="44">
        <f t="shared" si="0"/>
        <v>15000</v>
      </c>
      <c r="L23" s="50"/>
    </row>
    <row r="24" spans="1:12" s="47" customFormat="1" x14ac:dyDescent="0.2">
      <c r="A24" s="1">
        <v>51298</v>
      </c>
      <c r="B24" s="2" t="s">
        <v>70</v>
      </c>
      <c r="C24" s="3">
        <v>43</v>
      </c>
      <c r="D24" s="1"/>
      <c r="E24" s="60">
        <v>322</v>
      </c>
      <c r="F24" s="45"/>
      <c r="G24" s="76"/>
      <c r="H24" s="68">
        <f>H25+H26+H27+H28+H29</f>
        <v>995000</v>
      </c>
      <c r="I24" s="68">
        <f>I25+I26+I27+I28+I29</f>
        <v>0</v>
      </c>
      <c r="J24" s="68">
        <f>J25+J26+J27+J28+J29</f>
        <v>0</v>
      </c>
      <c r="K24" s="68">
        <f t="shared" si="0"/>
        <v>995000</v>
      </c>
      <c r="L24" s="39"/>
    </row>
    <row r="25" spans="1:12" s="53" customFormat="1" ht="15" x14ac:dyDescent="0.2">
      <c r="A25" s="40">
        <v>51298</v>
      </c>
      <c r="B25" s="41" t="s">
        <v>70</v>
      </c>
      <c r="C25" s="42">
        <v>43</v>
      </c>
      <c r="D25" s="40" t="s">
        <v>19</v>
      </c>
      <c r="E25" s="63">
        <v>3221</v>
      </c>
      <c r="F25" s="38" t="s">
        <v>22</v>
      </c>
      <c r="G25" s="77"/>
      <c r="H25" s="44">
        <v>180000</v>
      </c>
      <c r="I25" s="44"/>
      <c r="J25" s="44"/>
      <c r="K25" s="44">
        <f t="shared" si="0"/>
        <v>180000</v>
      </c>
      <c r="L25" s="52"/>
    </row>
    <row r="26" spans="1:12" ht="15" x14ac:dyDescent="0.2">
      <c r="A26" s="40">
        <v>51298</v>
      </c>
      <c r="B26" s="41" t="s">
        <v>70</v>
      </c>
      <c r="C26" s="42">
        <v>43</v>
      </c>
      <c r="D26" s="40" t="s">
        <v>19</v>
      </c>
      <c r="E26" s="63">
        <v>3223</v>
      </c>
      <c r="F26" s="38" t="s">
        <v>36</v>
      </c>
      <c r="H26" s="44">
        <v>600000</v>
      </c>
      <c r="I26" s="44"/>
      <c r="J26" s="44"/>
      <c r="K26" s="44">
        <f t="shared" si="0"/>
        <v>600000</v>
      </c>
    </row>
    <row r="27" spans="1:12" s="32" customFormat="1" ht="30" x14ac:dyDescent="0.2">
      <c r="A27" s="40">
        <v>51298</v>
      </c>
      <c r="B27" s="41" t="s">
        <v>70</v>
      </c>
      <c r="C27" s="42">
        <v>43</v>
      </c>
      <c r="D27" s="40" t="s">
        <v>19</v>
      </c>
      <c r="E27" s="63">
        <v>3224</v>
      </c>
      <c r="F27" s="38" t="s">
        <v>49</v>
      </c>
      <c r="G27" s="77"/>
      <c r="H27" s="44">
        <v>15000</v>
      </c>
      <c r="I27" s="44"/>
      <c r="J27" s="44"/>
      <c r="K27" s="44">
        <f t="shared" si="0"/>
        <v>15000</v>
      </c>
      <c r="L27" s="25"/>
    </row>
    <row r="28" spans="1:12" s="32" customFormat="1" x14ac:dyDescent="0.2">
      <c r="A28" s="40">
        <v>51298</v>
      </c>
      <c r="B28" s="41" t="s">
        <v>70</v>
      </c>
      <c r="C28" s="42">
        <v>43</v>
      </c>
      <c r="D28" s="40" t="s">
        <v>19</v>
      </c>
      <c r="E28" s="63">
        <v>3225</v>
      </c>
      <c r="F28" s="38" t="s">
        <v>50</v>
      </c>
      <c r="G28" s="77"/>
      <c r="H28" s="44">
        <v>100000</v>
      </c>
      <c r="I28" s="44"/>
      <c r="J28" s="44"/>
      <c r="K28" s="44">
        <f t="shared" si="0"/>
        <v>100000</v>
      </c>
      <c r="L28" s="25"/>
    </row>
    <row r="29" spans="1:12" s="47" customFormat="1" x14ac:dyDescent="0.2">
      <c r="A29" s="40">
        <v>51298</v>
      </c>
      <c r="B29" s="41" t="s">
        <v>70</v>
      </c>
      <c r="C29" s="42">
        <v>43</v>
      </c>
      <c r="D29" s="40" t="s">
        <v>19</v>
      </c>
      <c r="E29" s="63">
        <v>3227</v>
      </c>
      <c r="F29" s="38" t="s">
        <v>51</v>
      </c>
      <c r="G29" s="77"/>
      <c r="H29" s="44">
        <v>100000</v>
      </c>
      <c r="I29" s="44"/>
      <c r="J29" s="44"/>
      <c r="K29" s="44">
        <f t="shared" si="0"/>
        <v>100000</v>
      </c>
      <c r="L29" s="39"/>
    </row>
    <row r="30" spans="1:12" s="49" customFormat="1" x14ac:dyDescent="0.2">
      <c r="A30" s="1">
        <v>51298</v>
      </c>
      <c r="B30" s="2" t="s">
        <v>70</v>
      </c>
      <c r="C30" s="3">
        <v>43</v>
      </c>
      <c r="D30" s="1"/>
      <c r="E30" s="60">
        <v>323</v>
      </c>
      <c r="F30" s="45"/>
      <c r="G30" s="76"/>
      <c r="H30" s="68">
        <f>H31+H32+H33+H34+H35+H36+H37+H38+H39</f>
        <v>6312000</v>
      </c>
      <c r="I30" s="68">
        <f>I31+I32+I33+I34+I35+I36+I37+I38+I39</f>
        <v>0</v>
      </c>
      <c r="J30" s="68">
        <f>J31+J32+J33+J34+J35+J36+J37+J38+J39</f>
        <v>200000</v>
      </c>
      <c r="K30" s="68">
        <f t="shared" si="0"/>
        <v>6512000</v>
      </c>
      <c r="L30" s="48"/>
    </row>
    <row r="31" spans="1:12" s="47" customFormat="1" x14ac:dyDescent="0.2">
      <c r="A31" s="40">
        <v>51298</v>
      </c>
      <c r="B31" s="41" t="s">
        <v>70</v>
      </c>
      <c r="C31" s="42">
        <v>43</v>
      </c>
      <c r="D31" s="40" t="s">
        <v>19</v>
      </c>
      <c r="E31" s="63">
        <v>3231</v>
      </c>
      <c r="F31" s="38" t="s">
        <v>42</v>
      </c>
      <c r="G31" s="77"/>
      <c r="H31" s="44">
        <v>250000</v>
      </c>
      <c r="I31" s="44"/>
      <c r="J31" s="44"/>
      <c r="K31" s="44">
        <f t="shared" si="0"/>
        <v>250000</v>
      </c>
      <c r="L31" s="39"/>
    </row>
    <row r="32" spans="1:12" s="49" customFormat="1" ht="15" x14ac:dyDescent="0.2">
      <c r="A32" s="40">
        <v>51298</v>
      </c>
      <c r="B32" s="41" t="s">
        <v>70</v>
      </c>
      <c r="C32" s="42">
        <v>43</v>
      </c>
      <c r="D32" s="40" t="s">
        <v>19</v>
      </c>
      <c r="E32" s="63">
        <v>3232</v>
      </c>
      <c r="F32" s="38" t="s">
        <v>17</v>
      </c>
      <c r="G32" s="77"/>
      <c r="H32" s="44">
        <v>100000</v>
      </c>
      <c r="I32" s="44"/>
      <c r="J32" s="44">
        <v>200000</v>
      </c>
      <c r="K32" s="44">
        <f t="shared" si="0"/>
        <v>300000</v>
      </c>
      <c r="L32" s="48"/>
    </row>
    <row r="33" spans="1:14" s="32" customFormat="1" x14ac:dyDescent="0.2">
      <c r="A33" s="40">
        <v>51298</v>
      </c>
      <c r="B33" s="41" t="s">
        <v>70</v>
      </c>
      <c r="C33" s="42">
        <v>43</v>
      </c>
      <c r="D33" s="40" t="s">
        <v>19</v>
      </c>
      <c r="E33" s="63">
        <v>3233</v>
      </c>
      <c r="F33" s="38" t="s">
        <v>23</v>
      </c>
      <c r="G33" s="77"/>
      <c r="H33" s="44">
        <v>100000</v>
      </c>
      <c r="I33" s="44"/>
      <c r="J33" s="44"/>
      <c r="K33" s="44">
        <f t="shared" si="0"/>
        <v>100000</v>
      </c>
      <c r="L33" s="25"/>
    </row>
    <row r="34" spans="1:14" s="47" customFormat="1" x14ac:dyDescent="0.2">
      <c r="A34" s="40">
        <v>51298</v>
      </c>
      <c r="B34" s="41" t="s">
        <v>70</v>
      </c>
      <c r="C34" s="42">
        <v>43</v>
      </c>
      <c r="D34" s="40" t="s">
        <v>19</v>
      </c>
      <c r="E34" s="63">
        <v>3234</v>
      </c>
      <c r="F34" s="38" t="s">
        <v>43</v>
      </c>
      <c r="G34" s="77"/>
      <c r="H34" s="44">
        <v>1000000</v>
      </c>
      <c r="I34" s="44"/>
      <c r="J34" s="44"/>
      <c r="K34" s="44">
        <f t="shared" si="0"/>
        <v>1000000</v>
      </c>
      <c r="L34" s="39"/>
    </row>
    <row r="35" spans="1:14" s="49" customFormat="1" ht="15" x14ac:dyDescent="0.2">
      <c r="A35" s="40">
        <v>51298</v>
      </c>
      <c r="B35" s="41" t="s">
        <v>70</v>
      </c>
      <c r="C35" s="42">
        <v>43</v>
      </c>
      <c r="D35" s="40" t="s">
        <v>19</v>
      </c>
      <c r="E35" s="63">
        <v>3235</v>
      </c>
      <c r="F35" s="38" t="s">
        <v>27</v>
      </c>
      <c r="G35" s="77"/>
      <c r="H35" s="44">
        <v>150000</v>
      </c>
      <c r="I35" s="44"/>
      <c r="J35" s="44"/>
      <c r="K35" s="44">
        <f t="shared" si="0"/>
        <v>150000</v>
      </c>
      <c r="L35" s="48"/>
    </row>
    <row r="36" spans="1:14" s="47" customFormat="1" x14ac:dyDescent="0.2">
      <c r="A36" s="40">
        <v>51298</v>
      </c>
      <c r="B36" s="41" t="s">
        <v>70</v>
      </c>
      <c r="C36" s="42">
        <v>43</v>
      </c>
      <c r="D36" s="40" t="s">
        <v>19</v>
      </c>
      <c r="E36" s="63">
        <v>3236</v>
      </c>
      <c r="F36" s="38" t="s">
        <v>52</v>
      </c>
      <c r="G36" s="77"/>
      <c r="H36" s="44">
        <v>12000</v>
      </c>
      <c r="I36" s="44"/>
      <c r="J36" s="44"/>
      <c r="K36" s="44">
        <f t="shared" si="0"/>
        <v>12000</v>
      </c>
      <c r="L36" s="39"/>
    </row>
    <row r="37" spans="1:14" s="57" customFormat="1" ht="15" x14ac:dyDescent="0.2">
      <c r="A37" s="40">
        <v>51298</v>
      </c>
      <c r="B37" s="41" t="s">
        <v>70</v>
      </c>
      <c r="C37" s="42">
        <v>43</v>
      </c>
      <c r="D37" s="40" t="s">
        <v>19</v>
      </c>
      <c r="E37" s="63">
        <v>3237</v>
      </c>
      <c r="F37" s="38" t="s">
        <v>24</v>
      </c>
      <c r="G37" s="77"/>
      <c r="H37" s="44">
        <v>700000</v>
      </c>
      <c r="I37" s="44"/>
      <c r="J37" s="44"/>
      <c r="K37" s="44">
        <f t="shared" si="0"/>
        <v>700000</v>
      </c>
      <c r="L37" s="55"/>
      <c r="M37" s="55"/>
      <c r="N37" s="56"/>
    </row>
    <row r="38" spans="1:14" s="47" customFormat="1" x14ac:dyDescent="0.2">
      <c r="A38" s="40">
        <v>51298</v>
      </c>
      <c r="B38" s="41" t="s">
        <v>70</v>
      </c>
      <c r="C38" s="42">
        <v>43</v>
      </c>
      <c r="D38" s="40" t="s">
        <v>19</v>
      </c>
      <c r="E38" s="63">
        <v>3238</v>
      </c>
      <c r="F38" s="38" t="s">
        <v>28</v>
      </c>
      <c r="G38" s="77"/>
      <c r="H38" s="44">
        <v>300000</v>
      </c>
      <c r="I38" s="44"/>
      <c r="J38" s="44"/>
      <c r="K38" s="44">
        <f t="shared" si="0"/>
        <v>300000</v>
      </c>
      <c r="L38" s="39"/>
    </row>
    <row r="39" spans="1:14" s="49" customFormat="1" ht="15" x14ac:dyDescent="0.2">
      <c r="A39" s="40">
        <v>51298</v>
      </c>
      <c r="B39" s="41" t="s">
        <v>70</v>
      </c>
      <c r="C39" s="42">
        <v>43</v>
      </c>
      <c r="D39" s="40" t="s">
        <v>19</v>
      </c>
      <c r="E39" s="63">
        <v>3239</v>
      </c>
      <c r="F39" s="38" t="s">
        <v>66</v>
      </c>
      <c r="G39" s="77"/>
      <c r="H39" s="44">
        <v>3700000</v>
      </c>
      <c r="I39" s="44"/>
      <c r="J39" s="44"/>
      <c r="K39" s="44">
        <f t="shared" si="0"/>
        <v>3700000</v>
      </c>
      <c r="L39" s="48"/>
    </row>
    <row r="40" spans="1:14" s="49" customFormat="1" x14ac:dyDescent="0.2">
      <c r="A40" s="1">
        <v>51298</v>
      </c>
      <c r="B40" s="2" t="s">
        <v>70</v>
      </c>
      <c r="C40" s="3">
        <v>43</v>
      </c>
      <c r="D40" s="1"/>
      <c r="E40" s="60">
        <v>324</v>
      </c>
      <c r="F40" s="45"/>
      <c r="G40" s="76"/>
      <c r="H40" s="68">
        <f t="shared" ref="H40:J40" si="3">H41</f>
        <v>1000</v>
      </c>
      <c r="I40" s="68">
        <f t="shared" si="3"/>
        <v>0</v>
      </c>
      <c r="J40" s="68">
        <f t="shared" si="3"/>
        <v>0</v>
      </c>
      <c r="K40" s="68">
        <f t="shared" si="0"/>
        <v>1000</v>
      </c>
      <c r="L40" s="48"/>
    </row>
    <row r="41" spans="1:14" ht="30" x14ac:dyDescent="0.2">
      <c r="A41" s="40">
        <v>51298</v>
      </c>
      <c r="B41" s="41" t="s">
        <v>70</v>
      </c>
      <c r="C41" s="42">
        <v>43</v>
      </c>
      <c r="D41" s="40" t="s">
        <v>19</v>
      </c>
      <c r="E41" s="63">
        <v>3241</v>
      </c>
      <c r="F41" s="38" t="s">
        <v>15</v>
      </c>
      <c r="H41" s="44">
        <v>1000</v>
      </c>
      <c r="I41" s="44"/>
      <c r="J41" s="44"/>
      <c r="K41" s="44">
        <f t="shared" si="0"/>
        <v>1000</v>
      </c>
    </row>
    <row r="42" spans="1:14" x14ac:dyDescent="0.2">
      <c r="A42" s="1">
        <v>51298</v>
      </c>
      <c r="B42" s="2" t="s">
        <v>70</v>
      </c>
      <c r="C42" s="3">
        <v>43</v>
      </c>
      <c r="D42" s="1"/>
      <c r="E42" s="60">
        <v>329</v>
      </c>
      <c r="F42" s="45"/>
      <c r="G42" s="76"/>
      <c r="H42" s="68">
        <f>H43+H44+H45+H46+H47+H48+H49</f>
        <v>815000</v>
      </c>
      <c r="I42" s="68">
        <f>I43+I44+I45+I46+I47+I48+I49</f>
        <v>0</v>
      </c>
      <c r="J42" s="68">
        <f>J43+J44+J45+J46+J47+J48+J49</f>
        <v>0</v>
      </c>
      <c r="K42" s="68">
        <f t="shared" si="0"/>
        <v>815000</v>
      </c>
    </row>
    <row r="43" spans="1:14" s="49" customFormat="1" ht="30" x14ac:dyDescent="0.2">
      <c r="A43" s="40">
        <v>51298</v>
      </c>
      <c r="B43" s="41" t="s">
        <v>70</v>
      </c>
      <c r="C43" s="42">
        <v>43</v>
      </c>
      <c r="D43" s="40" t="s">
        <v>19</v>
      </c>
      <c r="E43" s="63">
        <v>3291</v>
      </c>
      <c r="F43" s="38" t="s">
        <v>25</v>
      </c>
      <c r="G43" s="77"/>
      <c r="H43" s="44">
        <v>250000</v>
      </c>
      <c r="I43" s="44"/>
      <c r="J43" s="44"/>
      <c r="K43" s="44">
        <f t="shared" si="0"/>
        <v>250000</v>
      </c>
      <c r="L43" s="48"/>
    </row>
    <row r="44" spans="1:14" s="47" customFormat="1" x14ac:dyDescent="0.2">
      <c r="A44" s="40">
        <v>51298</v>
      </c>
      <c r="B44" s="41" t="s">
        <v>70</v>
      </c>
      <c r="C44" s="42">
        <v>43</v>
      </c>
      <c r="D44" s="40" t="s">
        <v>19</v>
      </c>
      <c r="E44" s="63">
        <v>3292</v>
      </c>
      <c r="F44" s="38" t="s">
        <v>29</v>
      </c>
      <c r="G44" s="77"/>
      <c r="H44" s="44">
        <v>100000</v>
      </c>
      <c r="I44" s="44"/>
      <c r="J44" s="44"/>
      <c r="K44" s="44">
        <f t="shared" si="0"/>
        <v>100000</v>
      </c>
      <c r="L44" s="39"/>
    </row>
    <row r="45" spans="1:14" s="47" customFormat="1" x14ac:dyDescent="0.2">
      <c r="A45" s="40">
        <v>51298</v>
      </c>
      <c r="B45" s="41" t="s">
        <v>70</v>
      </c>
      <c r="C45" s="42">
        <v>43</v>
      </c>
      <c r="D45" s="40" t="s">
        <v>19</v>
      </c>
      <c r="E45" s="63">
        <v>3293</v>
      </c>
      <c r="F45" s="38" t="s">
        <v>37</v>
      </c>
      <c r="G45" s="77"/>
      <c r="H45" s="44">
        <v>120000</v>
      </c>
      <c r="I45" s="44"/>
      <c r="J45" s="44"/>
      <c r="K45" s="44">
        <f t="shared" si="0"/>
        <v>120000</v>
      </c>
      <c r="L45" s="39"/>
    </row>
    <row r="46" spans="1:14" s="47" customFormat="1" x14ac:dyDescent="0.2">
      <c r="A46" s="40">
        <v>51298</v>
      </c>
      <c r="B46" s="41" t="s">
        <v>70</v>
      </c>
      <c r="C46" s="42">
        <v>43</v>
      </c>
      <c r="D46" s="40" t="s">
        <v>19</v>
      </c>
      <c r="E46" s="63">
        <v>3294</v>
      </c>
      <c r="F46" s="38" t="s">
        <v>53</v>
      </c>
      <c r="G46" s="77"/>
      <c r="H46" s="44">
        <v>140000</v>
      </c>
      <c r="I46" s="44"/>
      <c r="J46" s="44"/>
      <c r="K46" s="44">
        <f t="shared" si="0"/>
        <v>140000</v>
      </c>
      <c r="L46" s="39"/>
    </row>
    <row r="47" spans="1:14" s="47" customFormat="1" x14ac:dyDescent="0.2">
      <c r="A47" s="40">
        <v>51298</v>
      </c>
      <c r="B47" s="41" t="s">
        <v>70</v>
      </c>
      <c r="C47" s="42">
        <v>43</v>
      </c>
      <c r="D47" s="40" t="s">
        <v>19</v>
      </c>
      <c r="E47" s="63">
        <v>3295</v>
      </c>
      <c r="F47" s="38" t="s">
        <v>54</v>
      </c>
      <c r="G47" s="77"/>
      <c r="H47" s="44">
        <v>85000</v>
      </c>
      <c r="I47" s="44"/>
      <c r="J47" s="44"/>
      <c r="K47" s="44">
        <f t="shared" ref="K47:K116" si="4">H47-I47+J47</f>
        <v>85000</v>
      </c>
      <c r="L47" s="39"/>
    </row>
    <row r="48" spans="1:14" s="47" customFormat="1" x14ac:dyDescent="0.2">
      <c r="A48" s="40">
        <v>51298</v>
      </c>
      <c r="B48" s="41" t="s">
        <v>70</v>
      </c>
      <c r="C48" s="42">
        <v>43</v>
      </c>
      <c r="D48" s="40" t="s">
        <v>19</v>
      </c>
      <c r="E48" s="63">
        <v>3296</v>
      </c>
      <c r="F48" s="38" t="s">
        <v>61</v>
      </c>
      <c r="G48" s="77"/>
      <c r="H48" s="44">
        <v>100000</v>
      </c>
      <c r="I48" s="44"/>
      <c r="J48" s="44"/>
      <c r="K48" s="44">
        <f t="shared" si="4"/>
        <v>100000</v>
      </c>
      <c r="L48" s="39"/>
    </row>
    <row r="49" spans="1:12" s="47" customFormat="1" x14ac:dyDescent="0.2">
      <c r="A49" s="40">
        <v>51298</v>
      </c>
      <c r="B49" s="41" t="s">
        <v>70</v>
      </c>
      <c r="C49" s="42">
        <v>43</v>
      </c>
      <c r="D49" s="40" t="s">
        <v>19</v>
      </c>
      <c r="E49" s="63">
        <v>3299</v>
      </c>
      <c r="F49" s="38" t="s">
        <v>55</v>
      </c>
      <c r="G49" s="77"/>
      <c r="H49" s="44">
        <v>20000</v>
      </c>
      <c r="I49" s="44"/>
      <c r="J49" s="44"/>
      <c r="K49" s="44">
        <f t="shared" si="4"/>
        <v>20000</v>
      </c>
      <c r="L49" s="39"/>
    </row>
    <row r="50" spans="1:12" s="47" customFormat="1" x14ac:dyDescent="0.2">
      <c r="A50" s="64">
        <v>51298</v>
      </c>
      <c r="B50" s="74" t="s">
        <v>70</v>
      </c>
      <c r="C50" s="33">
        <v>43</v>
      </c>
      <c r="D50" s="74"/>
      <c r="E50" s="34">
        <v>34</v>
      </c>
      <c r="F50" s="35"/>
      <c r="G50" s="35"/>
      <c r="H50" s="75">
        <f t="shared" ref="H50:J50" si="5">H51</f>
        <v>185000</v>
      </c>
      <c r="I50" s="75">
        <f t="shared" si="5"/>
        <v>0</v>
      </c>
      <c r="J50" s="75">
        <f t="shared" si="5"/>
        <v>0</v>
      </c>
      <c r="K50" s="75">
        <f t="shared" si="4"/>
        <v>185000</v>
      </c>
      <c r="L50" s="39"/>
    </row>
    <row r="51" spans="1:12" s="47" customFormat="1" x14ac:dyDescent="0.2">
      <c r="A51" s="1">
        <v>51298</v>
      </c>
      <c r="B51" s="2" t="s">
        <v>70</v>
      </c>
      <c r="C51" s="3">
        <v>43</v>
      </c>
      <c r="D51" s="1"/>
      <c r="E51" s="60">
        <v>343</v>
      </c>
      <c r="F51" s="45"/>
      <c r="G51" s="76"/>
      <c r="H51" s="68">
        <f>H52+H53+H54+H55</f>
        <v>185000</v>
      </c>
      <c r="I51" s="68">
        <f>I52+I53+I54+I55</f>
        <v>0</v>
      </c>
      <c r="J51" s="68">
        <f>J52+J53+J54+J55</f>
        <v>0</v>
      </c>
      <c r="K51" s="68">
        <f t="shared" si="4"/>
        <v>185000</v>
      </c>
      <c r="L51" s="39"/>
    </row>
    <row r="52" spans="1:12" s="47" customFormat="1" x14ac:dyDescent="0.2">
      <c r="A52" s="40">
        <v>51298</v>
      </c>
      <c r="B52" s="41" t="s">
        <v>70</v>
      </c>
      <c r="C52" s="42">
        <v>43</v>
      </c>
      <c r="D52" s="40" t="s">
        <v>19</v>
      </c>
      <c r="E52" s="63">
        <v>3431</v>
      </c>
      <c r="F52" s="38" t="s">
        <v>56</v>
      </c>
      <c r="G52" s="77"/>
      <c r="H52" s="44">
        <v>50000</v>
      </c>
      <c r="I52" s="44"/>
      <c r="J52" s="44"/>
      <c r="K52" s="44">
        <f t="shared" si="4"/>
        <v>50000</v>
      </c>
      <c r="L52" s="39"/>
    </row>
    <row r="53" spans="1:12" s="47" customFormat="1" ht="30" x14ac:dyDescent="0.2">
      <c r="A53" s="40">
        <v>51298</v>
      </c>
      <c r="B53" s="41" t="s">
        <v>70</v>
      </c>
      <c r="C53" s="42">
        <v>43</v>
      </c>
      <c r="D53" s="40" t="s">
        <v>19</v>
      </c>
      <c r="E53" s="63">
        <v>3432</v>
      </c>
      <c r="F53" s="38" t="s">
        <v>57</v>
      </c>
      <c r="G53" s="77"/>
      <c r="H53" s="44">
        <v>100000</v>
      </c>
      <c r="I53" s="44"/>
      <c r="J53" s="44"/>
      <c r="K53" s="44">
        <f t="shared" si="4"/>
        <v>100000</v>
      </c>
      <c r="L53" s="39"/>
    </row>
    <row r="54" spans="1:12" s="47" customFormat="1" x14ac:dyDescent="0.2">
      <c r="A54" s="40">
        <v>51298</v>
      </c>
      <c r="B54" s="41" t="s">
        <v>70</v>
      </c>
      <c r="C54" s="42">
        <v>43</v>
      </c>
      <c r="D54" s="40" t="s">
        <v>19</v>
      </c>
      <c r="E54" s="63">
        <v>3433</v>
      </c>
      <c r="F54" s="38" t="s">
        <v>58</v>
      </c>
      <c r="G54" s="77"/>
      <c r="H54" s="44">
        <v>10000</v>
      </c>
      <c r="I54" s="44"/>
      <c r="J54" s="44"/>
      <c r="K54" s="44">
        <f t="shared" si="4"/>
        <v>10000</v>
      </c>
      <c r="L54" s="39"/>
    </row>
    <row r="55" spans="1:12" s="47" customFormat="1" x14ac:dyDescent="0.2">
      <c r="A55" s="40">
        <v>51298</v>
      </c>
      <c r="B55" s="41" t="s">
        <v>70</v>
      </c>
      <c r="C55" s="42">
        <v>43</v>
      </c>
      <c r="D55" s="40" t="s">
        <v>19</v>
      </c>
      <c r="E55" s="63">
        <v>3434</v>
      </c>
      <c r="F55" s="38" t="s">
        <v>62</v>
      </c>
      <c r="G55" s="77"/>
      <c r="H55" s="44">
        <v>25000</v>
      </c>
      <c r="I55" s="44"/>
      <c r="J55" s="44"/>
      <c r="K55" s="44">
        <f t="shared" si="4"/>
        <v>25000</v>
      </c>
      <c r="L55" s="39"/>
    </row>
    <row r="56" spans="1:12" s="47" customFormat="1" x14ac:dyDescent="0.2">
      <c r="A56" s="64">
        <v>51298</v>
      </c>
      <c r="B56" s="74" t="s">
        <v>70</v>
      </c>
      <c r="C56" s="33">
        <v>43</v>
      </c>
      <c r="D56" s="74"/>
      <c r="E56" s="34">
        <v>38</v>
      </c>
      <c r="F56" s="35"/>
      <c r="G56" s="35"/>
      <c r="H56" s="75">
        <f>H57+H59</f>
        <v>101000</v>
      </c>
      <c r="I56" s="75">
        <f>I57+I59</f>
        <v>0</v>
      </c>
      <c r="J56" s="75">
        <f>J57+J59</f>
        <v>0</v>
      </c>
      <c r="K56" s="75">
        <f t="shared" si="4"/>
        <v>101000</v>
      </c>
      <c r="L56" s="39"/>
    </row>
    <row r="57" spans="1:12" s="47" customFormat="1" x14ac:dyDescent="0.2">
      <c r="A57" s="1">
        <v>51298</v>
      </c>
      <c r="B57" s="2" t="s">
        <v>70</v>
      </c>
      <c r="C57" s="3">
        <v>43</v>
      </c>
      <c r="D57" s="1"/>
      <c r="E57" s="60">
        <v>381</v>
      </c>
      <c r="F57" s="45"/>
      <c r="G57" s="76"/>
      <c r="H57" s="68">
        <f t="shared" ref="H57:J59" si="6">H58</f>
        <v>100000</v>
      </c>
      <c r="I57" s="68">
        <f t="shared" si="6"/>
        <v>0</v>
      </c>
      <c r="J57" s="68">
        <f t="shared" si="6"/>
        <v>0</v>
      </c>
      <c r="K57" s="68">
        <f t="shared" si="4"/>
        <v>100000</v>
      </c>
      <c r="L57" s="39"/>
    </row>
    <row r="58" spans="1:12" s="47" customFormat="1" x14ac:dyDescent="0.2">
      <c r="A58" s="40">
        <v>51298</v>
      </c>
      <c r="B58" s="41" t="s">
        <v>70</v>
      </c>
      <c r="C58" s="42">
        <v>43</v>
      </c>
      <c r="D58" s="40" t="s">
        <v>19</v>
      </c>
      <c r="E58" s="63">
        <v>3811</v>
      </c>
      <c r="F58" s="38" t="s">
        <v>47</v>
      </c>
      <c r="G58" s="77"/>
      <c r="H58" s="44">
        <v>100000</v>
      </c>
      <c r="I58" s="44"/>
      <c r="J58" s="44"/>
      <c r="K58" s="44">
        <f t="shared" si="4"/>
        <v>100000</v>
      </c>
      <c r="L58" s="39"/>
    </row>
    <row r="59" spans="1:12" s="47" customFormat="1" x14ac:dyDescent="0.2">
      <c r="A59" s="1">
        <v>51298</v>
      </c>
      <c r="B59" s="2" t="s">
        <v>70</v>
      </c>
      <c r="C59" s="3">
        <v>43</v>
      </c>
      <c r="D59" s="1"/>
      <c r="E59" s="60">
        <v>383</v>
      </c>
      <c r="F59" s="45"/>
      <c r="G59" s="76"/>
      <c r="H59" s="68">
        <f t="shared" si="6"/>
        <v>1000</v>
      </c>
      <c r="I59" s="68">
        <f t="shared" si="6"/>
        <v>0</v>
      </c>
      <c r="J59" s="68">
        <f t="shared" si="6"/>
        <v>0</v>
      </c>
      <c r="K59" s="68">
        <f t="shared" si="4"/>
        <v>1000</v>
      </c>
      <c r="L59" s="39"/>
    </row>
    <row r="60" spans="1:12" s="47" customFormat="1" x14ac:dyDescent="0.2">
      <c r="A60" s="40">
        <v>51298</v>
      </c>
      <c r="B60" s="41" t="s">
        <v>70</v>
      </c>
      <c r="C60" s="42">
        <v>43</v>
      </c>
      <c r="D60" s="40" t="s">
        <v>19</v>
      </c>
      <c r="E60" s="63">
        <v>3831</v>
      </c>
      <c r="F60" s="38" t="s">
        <v>59</v>
      </c>
      <c r="G60" s="77"/>
      <c r="H60" s="44">
        <v>1000</v>
      </c>
      <c r="I60" s="44"/>
      <c r="J60" s="44"/>
      <c r="K60" s="44">
        <f t="shared" si="4"/>
        <v>1000</v>
      </c>
      <c r="L60" s="39"/>
    </row>
    <row r="61" spans="1:12" s="47" customFormat="1" ht="67.5" x14ac:dyDescent="0.2">
      <c r="A61" s="46">
        <v>51298</v>
      </c>
      <c r="B61" s="27" t="s">
        <v>74</v>
      </c>
      <c r="C61" s="27"/>
      <c r="D61" s="27"/>
      <c r="E61" s="28"/>
      <c r="F61" s="29" t="s">
        <v>67</v>
      </c>
      <c r="G61" s="30" t="s">
        <v>18</v>
      </c>
      <c r="H61" s="31">
        <f>H62+H67+H71+H80+H85+H88</f>
        <v>13828000</v>
      </c>
      <c r="I61" s="31">
        <f t="shared" ref="I61:J61" si="7">I62+I67+I71+I80+I85+I88</f>
        <v>0</v>
      </c>
      <c r="J61" s="31">
        <f t="shared" si="7"/>
        <v>713000</v>
      </c>
      <c r="K61" s="31">
        <f t="shared" si="4"/>
        <v>14541000</v>
      </c>
      <c r="L61" s="39"/>
    </row>
    <row r="62" spans="1:12" s="47" customFormat="1" x14ac:dyDescent="0.2">
      <c r="A62" s="64">
        <v>51298</v>
      </c>
      <c r="B62" s="74" t="s">
        <v>74</v>
      </c>
      <c r="C62" s="33">
        <v>43</v>
      </c>
      <c r="D62" s="74"/>
      <c r="E62" s="34">
        <v>32</v>
      </c>
      <c r="F62" s="35"/>
      <c r="G62" s="35"/>
      <c r="H62" s="75">
        <f>H63</f>
        <v>3020000</v>
      </c>
      <c r="I62" s="75">
        <f>I63</f>
        <v>0</v>
      </c>
      <c r="J62" s="75">
        <f>J63</f>
        <v>20000</v>
      </c>
      <c r="K62" s="75">
        <f t="shared" si="4"/>
        <v>3040000</v>
      </c>
      <c r="L62" s="39"/>
    </row>
    <row r="63" spans="1:12" s="47" customFormat="1" x14ac:dyDescent="0.2">
      <c r="A63" s="1">
        <v>51298</v>
      </c>
      <c r="B63" s="2" t="s">
        <v>74</v>
      </c>
      <c r="C63" s="3">
        <v>43</v>
      </c>
      <c r="D63" s="1"/>
      <c r="E63" s="60">
        <v>323</v>
      </c>
      <c r="F63" s="45"/>
      <c r="G63" s="76"/>
      <c r="H63" s="68">
        <f>H64+H66+H65</f>
        <v>3020000</v>
      </c>
      <c r="I63" s="68">
        <f t="shared" ref="I63:J63" si="8">I64+I66+I65</f>
        <v>0</v>
      </c>
      <c r="J63" s="68">
        <f t="shared" si="8"/>
        <v>20000</v>
      </c>
      <c r="K63" s="68">
        <f t="shared" si="4"/>
        <v>3040000</v>
      </c>
      <c r="L63" s="39"/>
    </row>
    <row r="64" spans="1:12" s="47" customFormat="1" x14ac:dyDescent="0.2">
      <c r="A64" s="40">
        <v>51298</v>
      </c>
      <c r="B64" s="41" t="s">
        <v>74</v>
      </c>
      <c r="C64" s="42">
        <v>43</v>
      </c>
      <c r="D64" s="40" t="s">
        <v>19</v>
      </c>
      <c r="E64" s="63">
        <v>3232</v>
      </c>
      <c r="F64" s="38" t="s">
        <v>17</v>
      </c>
      <c r="G64" s="77"/>
      <c r="H64" s="44">
        <v>3000000</v>
      </c>
      <c r="I64" s="44"/>
      <c r="J64" s="44"/>
      <c r="K64" s="44">
        <f t="shared" si="4"/>
        <v>3000000</v>
      </c>
      <c r="L64" s="39"/>
    </row>
    <row r="65" spans="1:12" s="47" customFormat="1" x14ac:dyDescent="0.2">
      <c r="A65" s="40">
        <v>51298</v>
      </c>
      <c r="B65" s="41" t="s">
        <v>74</v>
      </c>
      <c r="C65" s="42">
        <v>43</v>
      </c>
      <c r="D65" s="40" t="s">
        <v>19</v>
      </c>
      <c r="E65" s="63">
        <v>3235</v>
      </c>
      <c r="F65" s="38" t="s">
        <v>27</v>
      </c>
      <c r="G65" s="77"/>
      <c r="H65" s="44">
        <v>0</v>
      </c>
      <c r="I65" s="44"/>
      <c r="J65" s="44">
        <v>20000</v>
      </c>
      <c r="K65" s="44">
        <f t="shared" si="4"/>
        <v>20000</v>
      </c>
      <c r="L65" s="39"/>
    </row>
    <row r="66" spans="1:12" s="47" customFormat="1" x14ac:dyDescent="0.2">
      <c r="A66" s="40">
        <v>51298</v>
      </c>
      <c r="B66" s="41" t="s">
        <v>74</v>
      </c>
      <c r="C66" s="42">
        <v>43</v>
      </c>
      <c r="D66" s="40" t="s">
        <v>19</v>
      </c>
      <c r="E66" s="63">
        <v>3238</v>
      </c>
      <c r="F66" s="38" t="s">
        <v>28</v>
      </c>
      <c r="G66" s="77"/>
      <c r="H66" s="44">
        <v>20000</v>
      </c>
      <c r="I66" s="44"/>
      <c r="J66" s="44"/>
      <c r="K66" s="44">
        <f t="shared" si="4"/>
        <v>20000</v>
      </c>
      <c r="L66" s="39"/>
    </row>
    <row r="67" spans="1:12" s="47" customFormat="1" x14ac:dyDescent="0.2">
      <c r="A67" s="64">
        <v>51298</v>
      </c>
      <c r="B67" s="74" t="s">
        <v>74</v>
      </c>
      <c r="C67" s="33">
        <v>43</v>
      </c>
      <c r="D67" s="74"/>
      <c r="E67" s="34">
        <v>41</v>
      </c>
      <c r="F67" s="35"/>
      <c r="G67" s="35"/>
      <c r="H67" s="75">
        <f t="shared" ref="H67:J67" si="9">H68</f>
        <v>410000</v>
      </c>
      <c r="I67" s="75">
        <f t="shared" si="9"/>
        <v>0</v>
      </c>
      <c r="J67" s="75">
        <f t="shared" si="9"/>
        <v>0</v>
      </c>
      <c r="K67" s="75">
        <f t="shared" si="4"/>
        <v>410000</v>
      </c>
      <c r="L67" s="39"/>
    </row>
    <row r="68" spans="1:12" s="47" customFormat="1" x14ac:dyDescent="0.2">
      <c r="A68" s="1">
        <v>51298</v>
      </c>
      <c r="B68" s="2" t="s">
        <v>74</v>
      </c>
      <c r="C68" s="3">
        <v>43</v>
      </c>
      <c r="D68" s="1"/>
      <c r="E68" s="60">
        <v>412</v>
      </c>
      <c r="F68" s="45"/>
      <c r="G68" s="76"/>
      <c r="H68" s="68">
        <f>H69+H70</f>
        <v>410000</v>
      </c>
      <c r="I68" s="68">
        <f>I69+I70</f>
        <v>0</v>
      </c>
      <c r="J68" s="68">
        <f>J69+J70</f>
        <v>0</v>
      </c>
      <c r="K68" s="68">
        <f t="shared" si="4"/>
        <v>410000</v>
      </c>
      <c r="L68" s="39"/>
    </row>
    <row r="69" spans="1:12" s="47" customFormat="1" x14ac:dyDescent="0.2">
      <c r="A69" s="40">
        <v>51298</v>
      </c>
      <c r="B69" s="41" t="s">
        <v>74</v>
      </c>
      <c r="C69" s="42">
        <v>43</v>
      </c>
      <c r="D69" s="40" t="s">
        <v>19</v>
      </c>
      <c r="E69" s="63">
        <v>4123</v>
      </c>
      <c r="F69" s="38" t="s">
        <v>30</v>
      </c>
      <c r="G69" s="77"/>
      <c r="H69" s="44">
        <v>10000</v>
      </c>
      <c r="I69" s="44"/>
      <c r="J69" s="44"/>
      <c r="K69" s="44">
        <f t="shared" si="4"/>
        <v>10000</v>
      </c>
      <c r="L69" s="39"/>
    </row>
    <row r="70" spans="1:12" s="47" customFormat="1" x14ac:dyDescent="0.2">
      <c r="A70" s="40">
        <v>51298</v>
      </c>
      <c r="B70" s="41" t="s">
        <v>74</v>
      </c>
      <c r="C70" s="42">
        <v>43</v>
      </c>
      <c r="D70" s="40" t="s">
        <v>19</v>
      </c>
      <c r="E70" s="63">
        <v>4126</v>
      </c>
      <c r="F70" s="38" t="s">
        <v>31</v>
      </c>
      <c r="G70" s="77"/>
      <c r="H70" s="44">
        <v>400000</v>
      </c>
      <c r="I70" s="44"/>
      <c r="J70" s="44"/>
      <c r="K70" s="44">
        <f t="shared" si="4"/>
        <v>400000</v>
      </c>
      <c r="L70" s="39"/>
    </row>
    <row r="71" spans="1:12" s="47" customFormat="1" x14ac:dyDescent="0.2">
      <c r="A71" s="64">
        <v>51298</v>
      </c>
      <c r="B71" s="74" t="s">
        <v>74</v>
      </c>
      <c r="C71" s="33">
        <v>43</v>
      </c>
      <c r="D71" s="74"/>
      <c r="E71" s="34">
        <v>42</v>
      </c>
      <c r="F71" s="35"/>
      <c r="G71" s="35"/>
      <c r="H71" s="75">
        <f t="shared" ref="H71:J71" si="10">H72+H74+H76+H78</f>
        <v>320000</v>
      </c>
      <c r="I71" s="75">
        <f t="shared" si="10"/>
        <v>0</v>
      </c>
      <c r="J71" s="75">
        <f t="shared" si="10"/>
        <v>480000</v>
      </c>
      <c r="K71" s="75">
        <f t="shared" si="4"/>
        <v>800000</v>
      </c>
      <c r="L71" s="39"/>
    </row>
    <row r="72" spans="1:12" s="47" customFormat="1" x14ac:dyDescent="0.2">
      <c r="A72" s="1">
        <v>51298</v>
      </c>
      <c r="B72" s="2" t="s">
        <v>74</v>
      </c>
      <c r="C72" s="3">
        <v>43</v>
      </c>
      <c r="D72" s="1"/>
      <c r="E72" s="60">
        <v>421</v>
      </c>
      <c r="F72" s="45"/>
      <c r="G72" s="76"/>
      <c r="H72" s="68">
        <f>H73</f>
        <v>50000</v>
      </c>
      <c r="I72" s="68">
        <f>I73</f>
        <v>0</v>
      </c>
      <c r="J72" s="68">
        <f>J73</f>
        <v>300000</v>
      </c>
      <c r="K72" s="68">
        <f t="shared" si="4"/>
        <v>350000</v>
      </c>
      <c r="L72" s="39"/>
    </row>
    <row r="73" spans="1:12" s="47" customFormat="1" x14ac:dyDescent="0.2">
      <c r="A73" s="40">
        <v>51298</v>
      </c>
      <c r="B73" s="41" t="s">
        <v>74</v>
      </c>
      <c r="C73" s="42">
        <v>43</v>
      </c>
      <c r="D73" s="40" t="s">
        <v>19</v>
      </c>
      <c r="E73" s="63">
        <v>4214</v>
      </c>
      <c r="F73" s="38" t="s">
        <v>38</v>
      </c>
      <c r="G73" s="77"/>
      <c r="H73" s="44">
        <v>50000</v>
      </c>
      <c r="I73" s="44"/>
      <c r="J73" s="44">
        <v>300000</v>
      </c>
      <c r="K73" s="44">
        <f t="shared" si="4"/>
        <v>350000</v>
      </c>
      <c r="L73" s="39"/>
    </row>
    <row r="74" spans="1:12" s="47" customFormat="1" x14ac:dyDescent="0.2">
      <c r="A74" s="1">
        <v>51298</v>
      </c>
      <c r="B74" s="2" t="s">
        <v>74</v>
      </c>
      <c r="C74" s="3">
        <v>43</v>
      </c>
      <c r="D74" s="1"/>
      <c r="E74" s="60">
        <v>422</v>
      </c>
      <c r="F74" s="45"/>
      <c r="G74" s="76"/>
      <c r="H74" s="68">
        <f>H75</f>
        <v>150000</v>
      </c>
      <c r="I74" s="68">
        <f>I75</f>
        <v>0</v>
      </c>
      <c r="J74" s="68">
        <f>J75</f>
        <v>0</v>
      </c>
      <c r="K74" s="68">
        <f t="shared" si="4"/>
        <v>150000</v>
      </c>
      <c r="L74" s="39"/>
    </row>
    <row r="75" spans="1:12" s="47" customFormat="1" x14ac:dyDescent="0.2">
      <c r="A75" s="40">
        <v>51298</v>
      </c>
      <c r="B75" s="41" t="s">
        <v>74</v>
      </c>
      <c r="C75" s="42">
        <v>43</v>
      </c>
      <c r="D75" s="40" t="s">
        <v>19</v>
      </c>
      <c r="E75" s="63">
        <v>4221</v>
      </c>
      <c r="F75" s="38" t="s">
        <v>32</v>
      </c>
      <c r="G75" s="77"/>
      <c r="H75" s="44">
        <v>150000</v>
      </c>
      <c r="I75" s="44"/>
      <c r="J75" s="44"/>
      <c r="K75" s="44">
        <f t="shared" si="4"/>
        <v>150000</v>
      </c>
      <c r="L75" s="39"/>
    </row>
    <row r="76" spans="1:12" s="47" customFormat="1" x14ac:dyDescent="0.2">
      <c r="A76" s="1">
        <v>51298</v>
      </c>
      <c r="B76" s="2" t="s">
        <v>74</v>
      </c>
      <c r="C76" s="3">
        <v>43</v>
      </c>
      <c r="D76" s="1"/>
      <c r="E76" s="60">
        <v>423</v>
      </c>
      <c r="F76" s="45"/>
      <c r="G76" s="76"/>
      <c r="H76" s="68">
        <f>H77</f>
        <v>100000</v>
      </c>
      <c r="I76" s="68">
        <f>I77</f>
        <v>0</v>
      </c>
      <c r="J76" s="68">
        <f>J77</f>
        <v>0</v>
      </c>
      <c r="K76" s="68">
        <f t="shared" si="4"/>
        <v>100000</v>
      </c>
      <c r="L76" s="39"/>
    </row>
    <row r="77" spans="1:12" s="47" customFormat="1" x14ac:dyDescent="0.2">
      <c r="A77" s="40">
        <v>51298</v>
      </c>
      <c r="B77" s="41" t="s">
        <v>74</v>
      </c>
      <c r="C77" s="42">
        <v>43</v>
      </c>
      <c r="D77" s="40" t="s">
        <v>19</v>
      </c>
      <c r="E77" s="63">
        <v>4231</v>
      </c>
      <c r="F77" s="38" t="s">
        <v>45</v>
      </c>
      <c r="G77" s="77"/>
      <c r="H77" s="44">
        <v>100000</v>
      </c>
      <c r="I77" s="44"/>
      <c r="J77" s="44"/>
      <c r="K77" s="44">
        <f t="shared" si="4"/>
        <v>100000</v>
      </c>
      <c r="L77" s="39"/>
    </row>
    <row r="78" spans="1:12" s="47" customFormat="1" x14ac:dyDescent="0.2">
      <c r="A78" s="1">
        <v>51298</v>
      </c>
      <c r="B78" s="2" t="s">
        <v>74</v>
      </c>
      <c r="C78" s="3">
        <v>43</v>
      </c>
      <c r="D78" s="1"/>
      <c r="E78" s="60">
        <v>426</v>
      </c>
      <c r="F78" s="45"/>
      <c r="G78" s="76"/>
      <c r="H78" s="68">
        <f>H79</f>
        <v>20000</v>
      </c>
      <c r="I78" s="68">
        <f>I79</f>
        <v>0</v>
      </c>
      <c r="J78" s="68">
        <f>J79</f>
        <v>180000</v>
      </c>
      <c r="K78" s="68">
        <f t="shared" si="4"/>
        <v>200000</v>
      </c>
      <c r="L78" s="39"/>
    </row>
    <row r="79" spans="1:12" ht="15" x14ac:dyDescent="0.2">
      <c r="A79" s="40">
        <v>51298</v>
      </c>
      <c r="B79" s="41" t="s">
        <v>74</v>
      </c>
      <c r="C79" s="42">
        <v>43</v>
      </c>
      <c r="D79" s="40" t="s">
        <v>19</v>
      </c>
      <c r="E79" s="63">
        <v>4262</v>
      </c>
      <c r="F79" s="38" t="s">
        <v>16</v>
      </c>
      <c r="H79" s="44">
        <v>20000</v>
      </c>
      <c r="I79" s="44"/>
      <c r="J79" s="44">
        <v>180000</v>
      </c>
      <c r="K79" s="44">
        <f t="shared" si="4"/>
        <v>200000</v>
      </c>
    </row>
    <row r="80" spans="1:12" x14ac:dyDescent="0.2">
      <c r="A80" s="64">
        <v>51298</v>
      </c>
      <c r="B80" s="74" t="s">
        <v>74</v>
      </c>
      <c r="C80" s="33">
        <v>43</v>
      </c>
      <c r="D80" s="74"/>
      <c r="E80" s="34">
        <v>45</v>
      </c>
      <c r="F80" s="35"/>
      <c r="G80" s="35"/>
      <c r="H80" s="75">
        <f>H81+H83</f>
        <v>8078000</v>
      </c>
      <c r="I80" s="75">
        <f>I81+I83</f>
        <v>0</v>
      </c>
      <c r="J80" s="75">
        <f>J81+J83</f>
        <v>0</v>
      </c>
      <c r="K80" s="75">
        <f t="shared" si="4"/>
        <v>8078000</v>
      </c>
    </row>
    <row r="81" spans="1:12" s="32" customFormat="1" x14ac:dyDescent="0.2">
      <c r="A81" s="1">
        <v>51298</v>
      </c>
      <c r="B81" s="2" t="s">
        <v>74</v>
      </c>
      <c r="C81" s="3">
        <v>43</v>
      </c>
      <c r="D81" s="1"/>
      <c r="E81" s="60">
        <v>451</v>
      </c>
      <c r="F81" s="45"/>
      <c r="G81" s="76"/>
      <c r="H81" s="68">
        <f>H82</f>
        <v>7878000</v>
      </c>
      <c r="I81" s="68">
        <f>I82</f>
        <v>0</v>
      </c>
      <c r="J81" s="68">
        <f>J82</f>
        <v>0</v>
      </c>
      <c r="K81" s="68">
        <f t="shared" si="4"/>
        <v>7878000</v>
      </c>
      <c r="L81" s="25"/>
    </row>
    <row r="82" spans="1:12" ht="15" x14ac:dyDescent="0.2">
      <c r="A82" s="40">
        <v>51298</v>
      </c>
      <c r="B82" s="41" t="s">
        <v>74</v>
      </c>
      <c r="C82" s="42">
        <v>43</v>
      </c>
      <c r="D82" s="40" t="s">
        <v>19</v>
      </c>
      <c r="E82" s="63">
        <v>4511</v>
      </c>
      <c r="F82" s="38" t="s">
        <v>60</v>
      </c>
      <c r="H82" s="44">
        <v>7878000</v>
      </c>
      <c r="I82" s="44"/>
      <c r="J82" s="44"/>
      <c r="K82" s="44">
        <f t="shared" si="4"/>
        <v>7878000</v>
      </c>
    </row>
    <row r="83" spans="1:12" x14ac:dyDescent="0.2">
      <c r="A83" s="1">
        <v>51298</v>
      </c>
      <c r="B83" s="2" t="s">
        <v>74</v>
      </c>
      <c r="C83" s="3">
        <v>43</v>
      </c>
      <c r="D83" s="1"/>
      <c r="E83" s="60">
        <v>452</v>
      </c>
      <c r="F83" s="45"/>
      <c r="G83" s="76"/>
      <c r="H83" s="68">
        <f>H84</f>
        <v>200000</v>
      </c>
      <c r="I83" s="68">
        <f>I84</f>
        <v>0</v>
      </c>
      <c r="J83" s="68">
        <f>J84</f>
        <v>0</v>
      </c>
      <c r="K83" s="68">
        <f t="shared" si="4"/>
        <v>200000</v>
      </c>
    </row>
    <row r="84" spans="1:12" ht="15" x14ac:dyDescent="0.2">
      <c r="A84" s="40">
        <v>51298</v>
      </c>
      <c r="B84" s="41" t="s">
        <v>74</v>
      </c>
      <c r="C84" s="42">
        <v>43</v>
      </c>
      <c r="D84" s="40" t="s">
        <v>19</v>
      </c>
      <c r="E84" s="63">
        <v>4521</v>
      </c>
      <c r="F84" s="38" t="s">
        <v>35</v>
      </c>
      <c r="H84" s="44">
        <v>200000</v>
      </c>
      <c r="I84" s="44"/>
      <c r="J84" s="44"/>
      <c r="K84" s="44">
        <f t="shared" si="4"/>
        <v>200000</v>
      </c>
    </row>
    <row r="85" spans="1:12" s="32" customFormat="1" x14ac:dyDescent="0.2">
      <c r="A85" s="64">
        <v>51298</v>
      </c>
      <c r="B85" s="74" t="s">
        <v>74</v>
      </c>
      <c r="C85" s="33">
        <v>51</v>
      </c>
      <c r="D85" s="74"/>
      <c r="E85" s="34">
        <v>42</v>
      </c>
      <c r="F85" s="35"/>
      <c r="G85" s="35"/>
      <c r="H85" s="75">
        <f t="shared" ref="H85:J89" si="11">H86</f>
        <v>2000000</v>
      </c>
      <c r="I85" s="75">
        <f t="shared" si="11"/>
        <v>0</v>
      </c>
      <c r="J85" s="75">
        <f t="shared" si="11"/>
        <v>0</v>
      </c>
      <c r="K85" s="75">
        <f t="shared" si="4"/>
        <v>2000000</v>
      </c>
      <c r="L85" s="25"/>
    </row>
    <row r="86" spans="1:12" s="49" customFormat="1" x14ac:dyDescent="0.2">
      <c r="A86" s="1">
        <v>51298</v>
      </c>
      <c r="B86" s="2" t="s">
        <v>74</v>
      </c>
      <c r="C86" s="3">
        <v>51</v>
      </c>
      <c r="D86" s="1"/>
      <c r="E86" s="60">
        <v>421</v>
      </c>
      <c r="F86" s="45"/>
      <c r="G86" s="76"/>
      <c r="H86" s="68">
        <f t="shared" si="11"/>
        <v>2000000</v>
      </c>
      <c r="I86" s="68">
        <f t="shared" si="11"/>
        <v>0</v>
      </c>
      <c r="J86" s="68">
        <f t="shared" si="11"/>
        <v>0</v>
      </c>
      <c r="K86" s="68">
        <f t="shared" si="4"/>
        <v>2000000</v>
      </c>
      <c r="L86" s="48"/>
    </row>
    <row r="87" spans="1:12" ht="15" x14ac:dyDescent="0.2">
      <c r="A87" s="40">
        <v>51298</v>
      </c>
      <c r="B87" s="41" t="s">
        <v>74</v>
      </c>
      <c r="C87" s="42">
        <v>51</v>
      </c>
      <c r="D87" s="40" t="s">
        <v>19</v>
      </c>
      <c r="E87" s="63">
        <v>4214</v>
      </c>
      <c r="F87" s="38" t="s">
        <v>38</v>
      </c>
      <c r="H87" s="44">
        <v>2000000</v>
      </c>
      <c r="I87" s="44"/>
      <c r="J87" s="44"/>
      <c r="K87" s="44">
        <f t="shared" si="4"/>
        <v>2000000</v>
      </c>
    </row>
    <row r="88" spans="1:12" s="32" customFormat="1" x14ac:dyDescent="0.2">
      <c r="A88" s="64">
        <v>51298</v>
      </c>
      <c r="B88" s="74" t="s">
        <v>74</v>
      </c>
      <c r="C88" s="33">
        <v>71</v>
      </c>
      <c r="D88" s="74"/>
      <c r="E88" s="34">
        <v>32</v>
      </c>
      <c r="F88" s="35"/>
      <c r="G88" s="35"/>
      <c r="H88" s="75">
        <f t="shared" si="11"/>
        <v>0</v>
      </c>
      <c r="I88" s="75">
        <f t="shared" si="11"/>
        <v>0</v>
      </c>
      <c r="J88" s="75">
        <f t="shared" si="11"/>
        <v>213000</v>
      </c>
      <c r="K88" s="75">
        <f t="shared" si="4"/>
        <v>213000</v>
      </c>
      <c r="L88" s="25"/>
    </row>
    <row r="89" spans="1:12" s="49" customFormat="1" x14ac:dyDescent="0.2">
      <c r="A89" s="1">
        <v>51298</v>
      </c>
      <c r="B89" s="2" t="s">
        <v>74</v>
      </c>
      <c r="C89" s="3">
        <v>71</v>
      </c>
      <c r="D89" s="1"/>
      <c r="E89" s="60">
        <v>323</v>
      </c>
      <c r="F89" s="45"/>
      <c r="G89" s="76"/>
      <c r="H89" s="68">
        <f t="shared" si="11"/>
        <v>0</v>
      </c>
      <c r="I89" s="68">
        <f t="shared" si="11"/>
        <v>0</v>
      </c>
      <c r="J89" s="68">
        <f t="shared" si="11"/>
        <v>213000</v>
      </c>
      <c r="K89" s="68">
        <f t="shared" si="4"/>
        <v>213000</v>
      </c>
      <c r="L89" s="48"/>
    </row>
    <row r="90" spans="1:12" s="59" customFormat="1" ht="15" x14ac:dyDescent="0.2">
      <c r="A90" s="40">
        <v>51298</v>
      </c>
      <c r="B90" s="41" t="s">
        <v>74</v>
      </c>
      <c r="C90" s="42">
        <v>71</v>
      </c>
      <c r="D90" s="40" t="s">
        <v>19</v>
      </c>
      <c r="E90" s="63">
        <v>3232</v>
      </c>
      <c r="F90" s="38" t="s">
        <v>17</v>
      </c>
      <c r="G90" s="77"/>
      <c r="H90" s="44">
        <v>0</v>
      </c>
      <c r="I90" s="44"/>
      <c r="J90" s="44">
        <v>213000</v>
      </c>
      <c r="K90" s="44">
        <f t="shared" si="4"/>
        <v>213000</v>
      </c>
      <c r="L90" s="58"/>
    </row>
    <row r="91" spans="1:12" s="59" customFormat="1" ht="67.5" x14ac:dyDescent="0.2">
      <c r="A91" s="46">
        <v>51298</v>
      </c>
      <c r="B91" s="27" t="s">
        <v>75</v>
      </c>
      <c r="C91" s="27"/>
      <c r="D91" s="27"/>
      <c r="E91" s="28"/>
      <c r="F91" s="29" t="s">
        <v>76</v>
      </c>
      <c r="G91" s="30" t="s">
        <v>18</v>
      </c>
      <c r="H91" s="31">
        <f>H95+H92+H99</f>
        <v>57700000</v>
      </c>
      <c r="I91" s="31">
        <f t="shared" ref="I91:J91" si="12">I95</f>
        <v>0</v>
      </c>
      <c r="J91" s="31">
        <f t="shared" si="12"/>
        <v>20000</v>
      </c>
      <c r="K91" s="31">
        <f>H91-I91+J91</f>
        <v>57720000</v>
      </c>
      <c r="L91" s="58"/>
    </row>
    <row r="92" spans="1:12" x14ac:dyDescent="0.2">
      <c r="A92" s="64">
        <v>51298</v>
      </c>
      <c r="B92" s="74" t="s">
        <v>75</v>
      </c>
      <c r="C92" s="33">
        <v>11</v>
      </c>
      <c r="D92" s="74"/>
      <c r="E92" s="34">
        <v>54</v>
      </c>
      <c r="F92" s="35"/>
      <c r="G92" s="35"/>
      <c r="H92" s="75">
        <f t="shared" ref="H92:J93" si="13">H93</f>
        <v>54000000</v>
      </c>
      <c r="I92" s="75">
        <f t="shared" si="13"/>
        <v>0</v>
      </c>
      <c r="J92" s="75">
        <f t="shared" si="13"/>
        <v>0</v>
      </c>
      <c r="K92" s="75">
        <f>H92-I92+J92</f>
        <v>54000000</v>
      </c>
      <c r="L92" s="37"/>
    </row>
    <row r="93" spans="1:12" s="32" customFormat="1" x14ac:dyDescent="0.2">
      <c r="A93" s="1">
        <v>51298</v>
      </c>
      <c r="B93" s="2" t="s">
        <v>75</v>
      </c>
      <c r="C93" s="3">
        <v>11</v>
      </c>
      <c r="D93" s="1"/>
      <c r="E93" s="60">
        <v>541</v>
      </c>
      <c r="F93" s="45"/>
      <c r="G93" s="76"/>
      <c r="H93" s="68">
        <f t="shared" si="13"/>
        <v>54000000</v>
      </c>
      <c r="I93" s="68">
        <f t="shared" si="13"/>
        <v>0</v>
      </c>
      <c r="J93" s="68">
        <f t="shared" si="13"/>
        <v>0</v>
      </c>
      <c r="K93" s="68">
        <f>H93-I93+J93</f>
        <v>54000000</v>
      </c>
    </row>
    <row r="94" spans="1:12" ht="30" x14ac:dyDescent="0.2">
      <c r="A94" s="40">
        <v>51298</v>
      </c>
      <c r="B94" s="41" t="s">
        <v>75</v>
      </c>
      <c r="C94" s="42">
        <v>11</v>
      </c>
      <c r="D94" s="40" t="s">
        <v>19</v>
      </c>
      <c r="E94" s="63">
        <v>5413</v>
      </c>
      <c r="F94" s="38" t="s">
        <v>87</v>
      </c>
      <c r="H94" s="44">
        <v>54000000</v>
      </c>
      <c r="I94" s="44"/>
      <c r="J94" s="44"/>
      <c r="K94" s="44">
        <f>H94-I94+J94</f>
        <v>54000000</v>
      </c>
      <c r="L94" s="37"/>
    </row>
    <row r="95" spans="1:12" s="62" customFormat="1" x14ac:dyDescent="0.2">
      <c r="A95" s="64">
        <v>51298</v>
      </c>
      <c r="B95" s="74" t="s">
        <v>75</v>
      </c>
      <c r="C95" s="33">
        <v>43</v>
      </c>
      <c r="D95" s="74"/>
      <c r="E95" s="34">
        <v>34</v>
      </c>
      <c r="F95" s="35"/>
      <c r="G95" s="35"/>
      <c r="H95" s="75">
        <f>H96</f>
        <v>1700000</v>
      </c>
      <c r="I95" s="75">
        <f>I96</f>
        <v>0</v>
      </c>
      <c r="J95" s="75">
        <f>J96</f>
        <v>20000</v>
      </c>
      <c r="K95" s="75">
        <f t="shared" si="4"/>
        <v>1720000</v>
      </c>
      <c r="L95" s="61"/>
    </row>
    <row r="96" spans="1:12" s="47" customFormat="1" x14ac:dyDescent="0.2">
      <c r="A96" s="1">
        <v>51298</v>
      </c>
      <c r="B96" s="2" t="s">
        <v>75</v>
      </c>
      <c r="C96" s="3">
        <v>43</v>
      </c>
      <c r="D96" s="1"/>
      <c r="E96" s="60">
        <v>342</v>
      </c>
      <c r="F96" s="45"/>
      <c r="G96" s="76"/>
      <c r="H96" s="68">
        <f>H97+H98</f>
        <v>1700000</v>
      </c>
      <c r="I96" s="68">
        <f>I97+I98</f>
        <v>0</v>
      </c>
      <c r="J96" s="68">
        <f>J97+J98</f>
        <v>20000</v>
      </c>
      <c r="K96" s="68">
        <f t="shared" si="4"/>
        <v>1720000</v>
      </c>
      <c r="L96" s="39"/>
    </row>
    <row r="97" spans="1:12" s="62" customFormat="1" ht="45" x14ac:dyDescent="0.2">
      <c r="A97" s="40">
        <v>51298</v>
      </c>
      <c r="B97" s="41" t="s">
        <v>75</v>
      </c>
      <c r="C97" s="42">
        <v>43</v>
      </c>
      <c r="D97" s="40" t="s">
        <v>19</v>
      </c>
      <c r="E97" s="63">
        <v>3421</v>
      </c>
      <c r="F97" s="38" t="s">
        <v>64</v>
      </c>
      <c r="G97" s="77"/>
      <c r="H97" s="44">
        <v>1700000</v>
      </c>
      <c r="I97" s="44"/>
      <c r="J97" s="44"/>
      <c r="K97" s="44">
        <f t="shared" si="4"/>
        <v>1700000</v>
      </c>
      <c r="L97" s="61"/>
    </row>
    <row r="98" spans="1:12" s="47" customFormat="1" ht="45" x14ac:dyDescent="0.2">
      <c r="A98" s="40">
        <v>51298</v>
      </c>
      <c r="B98" s="41" t="s">
        <v>75</v>
      </c>
      <c r="C98" s="42">
        <v>43</v>
      </c>
      <c r="D98" s="40" t="s">
        <v>19</v>
      </c>
      <c r="E98" s="63">
        <v>3423</v>
      </c>
      <c r="F98" s="38" t="s">
        <v>65</v>
      </c>
      <c r="G98" s="77"/>
      <c r="H98" s="44">
        <v>0</v>
      </c>
      <c r="I98" s="44"/>
      <c r="J98" s="44">
        <v>20000</v>
      </c>
      <c r="K98" s="44">
        <f t="shared" si="4"/>
        <v>20000</v>
      </c>
      <c r="L98" s="39"/>
    </row>
    <row r="99" spans="1:12" x14ac:dyDescent="0.2">
      <c r="A99" s="64">
        <v>51298</v>
      </c>
      <c r="B99" s="74" t="s">
        <v>75</v>
      </c>
      <c r="C99" s="33">
        <v>43</v>
      </c>
      <c r="D99" s="74"/>
      <c r="E99" s="34">
        <v>54</v>
      </c>
      <c r="F99" s="35"/>
      <c r="G99" s="35"/>
      <c r="H99" s="75">
        <f t="shared" ref="H99:J100" si="14">H100</f>
        <v>2000000</v>
      </c>
      <c r="I99" s="75">
        <f t="shared" si="14"/>
        <v>0</v>
      </c>
      <c r="J99" s="75">
        <f t="shared" si="14"/>
        <v>0</v>
      </c>
      <c r="K99" s="75">
        <f>H99-I99+J99</f>
        <v>2000000</v>
      </c>
      <c r="L99" s="37"/>
    </row>
    <row r="100" spans="1:12" x14ac:dyDescent="0.2">
      <c r="A100" s="1">
        <v>51298</v>
      </c>
      <c r="B100" s="2" t="s">
        <v>75</v>
      </c>
      <c r="C100" s="3">
        <v>43</v>
      </c>
      <c r="D100" s="1"/>
      <c r="E100" s="60">
        <v>544</v>
      </c>
      <c r="F100" s="45"/>
      <c r="G100" s="76"/>
      <c r="H100" s="68">
        <f t="shared" si="14"/>
        <v>2000000</v>
      </c>
      <c r="I100" s="68">
        <f t="shared" si="14"/>
        <v>0</v>
      </c>
      <c r="J100" s="68">
        <f t="shared" si="14"/>
        <v>0</v>
      </c>
      <c r="K100" s="68">
        <f>H100-I100+J100</f>
        <v>2000000</v>
      </c>
      <c r="L100" s="37"/>
    </row>
    <row r="101" spans="1:12" ht="30" x14ac:dyDescent="0.2">
      <c r="A101" s="40">
        <v>51298</v>
      </c>
      <c r="B101" s="41" t="s">
        <v>75</v>
      </c>
      <c r="C101" s="42">
        <v>43</v>
      </c>
      <c r="D101" s="40" t="s">
        <v>19</v>
      </c>
      <c r="E101" s="63">
        <v>5443</v>
      </c>
      <c r="F101" s="38" t="s">
        <v>88</v>
      </c>
      <c r="H101" s="44">
        <v>2000000</v>
      </c>
      <c r="I101" s="44"/>
      <c r="J101" s="44"/>
      <c r="K101" s="44">
        <f>H101-I101+J101</f>
        <v>2000000</v>
      </c>
      <c r="L101" s="37"/>
    </row>
    <row r="102" spans="1:12" s="59" customFormat="1" ht="67.5" x14ac:dyDescent="0.2">
      <c r="A102" s="46">
        <v>51298</v>
      </c>
      <c r="B102" s="27" t="s">
        <v>77</v>
      </c>
      <c r="C102" s="27"/>
      <c r="D102" s="27"/>
      <c r="E102" s="28"/>
      <c r="F102" s="29" t="s">
        <v>78</v>
      </c>
      <c r="G102" s="30" t="s">
        <v>18</v>
      </c>
      <c r="H102" s="31">
        <f>H103+H108+H123+H128+H117+H137+H140+H120</f>
        <v>1198000</v>
      </c>
      <c r="I102" s="31">
        <f>I103+I108+I123+I128+I117+I137+I140+I120</f>
        <v>0</v>
      </c>
      <c r="J102" s="31">
        <f>J103+J108+J123+J128+J117+J137+J140+J120</f>
        <v>56000</v>
      </c>
      <c r="K102" s="31">
        <f t="shared" si="4"/>
        <v>1254000</v>
      </c>
      <c r="L102" s="58"/>
    </row>
    <row r="103" spans="1:12" s="62" customFormat="1" x14ac:dyDescent="0.2">
      <c r="A103" s="64">
        <v>51298</v>
      </c>
      <c r="B103" s="74" t="s">
        <v>77</v>
      </c>
      <c r="C103" s="33">
        <v>43</v>
      </c>
      <c r="D103" s="74"/>
      <c r="E103" s="34">
        <v>31</v>
      </c>
      <c r="F103" s="35"/>
      <c r="G103" s="35"/>
      <c r="H103" s="75">
        <f>H104+H106</f>
        <v>23000</v>
      </c>
      <c r="I103" s="75">
        <f>I104+I106</f>
        <v>0</v>
      </c>
      <c r="J103" s="75">
        <f>J104+J106</f>
        <v>0</v>
      </c>
      <c r="K103" s="75">
        <f t="shared" si="4"/>
        <v>23000</v>
      </c>
      <c r="L103" s="61"/>
    </row>
    <row r="104" spans="1:12" s="47" customFormat="1" x14ac:dyDescent="0.2">
      <c r="A104" s="1">
        <v>51298</v>
      </c>
      <c r="B104" s="2" t="s">
        <v>77</v>
      </c>
      <c r="C104" s="3">
        <v>43</v>
      </c>
      <c r="D104" s="1"/>
      <c r="E104" s="60">
        <v>311</v>
      </c>
      <c r="F104" s="45"/>
      <c r="G104" s="76"/>
      <c r="H104" s="68">
        <f>H105</f>
        <v>19000</v>
      </c>
      <c r="I104" s="68">
        <f>I105</f>
        <v>0</v>
      </c>
      <c r="J104" s="68">
        <f>J105</f>
        <v>0</v>
      </c>
      <c r="K104" s="68">
        <f t="shared" si="4"/>
        <v>19000</v>
      </c>
      <c r="L104" s="39"/>
    </row>
    <row r="105" spans="1:12" s="62" customFormat="1" x14ac:dyDescent="0.2">
      <c r="A105" s="40">
        <v>51298</v>
      </c>
      <c r="B105" s="41" t="s">
        <v>77</v>
      </c>
      <c r="C105" s="42">
        <v>43</v>
      </c>
      <c r="D105" s="40" t="s">
        <v>19</v>
      </c>
      <c r="E105" s="63">
        <v>3111</v>
      </c>
      <c r="F105" s="38" t="s">
        <v>20</v>
      </c>
      <c r="G105" s="77"/>
      <c r="H105" s="44">
        <v>19000</v>
      </c>
      <c r="I105" s="44"/>
      <c r="J105" s="44"/>
      <c r="K105" s="44">
        <f t="shared" si="4"/>
        <v>19000</v>
      </c>
      <c r="L105" s="61"/>
    </row>
    <row r="106" spans="1:12" s="47" customFormat="1" x14ac:dyDescent="0.2">
      <c r="A106" s="1">
        <v>51298</v>
      </c>
      <c r="B106" s="2" t="s">
        <v>77</v>
      </c>
      <c r="C106" s="3">
        <v>43</v>
      </c>
      <c r="D106" s="1"/>
      <c r="E106" s="60">
        <v>313</v>
      </c>
      <c r="F106" s="45"/>
      <c r="G106" s="76"/>
      <c r="H106" s="68">
        <f t="shared" ref="H106:J106" si="15">H107</f>
        <v>4000</v>
      </c>
      <c r="I106" s="68">
        <f t="shared" si="15"/>
        <v>0</v>
      </c>
      <c r="J106" s="68">
        <f t="shared" si="15"/>
        <v>0</v>
      </c>
      <c r="K106" s="68">
        <f t="shared" si="4"/>
        <v>4000</v>
      </c>
      <c r="L106" s="39"/>
    </row>
    <row r="107" spans="1:12" s="62" customFormat="1" x14ac:dyDescent="0.2">
      <c r="A107" s="40">
        <v>51298</v>
      </c>
      <c r="B107" s="41" t="s">
        <v>77</v>
      </c>
      <c r="C107" s="42">
        <v>43</v>
      </c>
      <c r="D107" s="40" t="s">
        <v>19</v>
      </c>
      <c r="E107" s="63">
        <v>3132</v>
      </c>
      <c r="F107" s="38" t="s">
        <v>21</v>
      </c>
      <c r="G107" s="77"/>
      <c r="H107" s="44">
        <v>4000</v>
      </c>
      <c r="I107" s="44"/>
      <c r="J107" s="44"/>
      <c r="K107" s="44">
        <f t="shared" si="4"/>
        <v>4000</v>
      </c>
      <c r="L107" s="61"/>
    </row>
    <row r="108" spans="1:12" s="47" customFormat="1" x14ac:dyDescent="0.2">
      <c r="A108" s="64">
        <v>51298</v>
      </c>
      <c r="B108" s="74" t="s">
        <v>77</v>
      </c>
      <c r="C108" s="33">
        <v>43</v>
      </c>
      <c r="D108" s="74"/>
      <c r="E108" s="34">
        <v>32</v>
      </c>
      <c r="F108" s="35"/>
      <c r="G108" s="35"/>
      <c r="H108" s="75">
        <f>H109+H113+H115+H111</f>
        <v>121000</v>
      </c>
      <c r="I108" s="75">
        <f>I109+I113+I115+I111</f>
        <v>0</v>
      </c>
      <c r="J108" s="75">
        <f>J109+J113+J115+J111</f>
        <v>0</v>
      </c>
      <c r="K108" s="75">
        <f t="shared" si="4"/>
        <v>121000</v>
      </c>
      <c r="L108" s="39"/>
    </row>
    <row r="109" spans="1:12" s="47" customFormat="1" x14ac:dyDescent="0.2">
      <c r="A109" s="1">
        <v>51298</v>
      </c>
      <c r="B109" s="2" t="s">
        <v>77</v>
      </c>
      <c r="C109" s="3">
        <v>43</v>
      </c>
      <c r="D109" s="1"/>
      <c r="E109" s="60">
        <v>321</v>
      </c>
      <c r="F109" s="45"/>
      <c r="G109" s="76"/>
      <c r="H109" s="68">
        <f>H110</f>
        <v>7000</v>
      </c>
      <c r="I109" s="68">
        <f>I110</f>
        <v>0</v>
      </c>
      <c r="J109" s="68">
        <f>J110</f>
        <v>0</v>
      </c>
      <c r="K109" s="68">
        <f t="shared" si="4"/>
        <v>7000</v>
      </c>
      <c r="L109" s="39"/>
    </row>
    <row r="110" spans="1:12" s="47" customFormat="1" x14ac:dyDescent="0.2">
      <c r="A110" s="40">
        <v>51298</v>
      </c>
      <c r="B110" s="41" t="s">
        <v>77</v>
      </c>
      <c r="C110" s="42">
        <v>43</v>
      </c>
      <c r="D110" s="40" t="s">
        <v>19</v>
      </c>
      <c r="E110" s="63">
        <v>3211</v>
      </c>
      <c r="F110" s="38" t="s">
        <v>14</v>
      </c>
      <c r="G110" s="77"/>
      <c r="H110" s="44">
        <v>7000</v>
      </c>
      <c r="I110" s="44"/>
      <c r="J110" s="44"/>
      <c r="K110" s="44">
        <f t="shared" si="4"/>
        <v>7000</v>
      </c>
      <c r="L110" s="39"/>
    </row>
    <row r="111" spans="1:12" s="59" customFormat="1" x14ac:dyDescent="0.2">
      <c r="A111" s="1">
        <v>51298</v>
      </c>
      <c r="B111" s="2" t="s">
        <v>77</v>
      </c>
      <c r="C111" s="3">
        <v>43</v>
      </c>
      <c r="D111" s="1"/>
      <c r="E111" s="60">
        <v>322</v>
      </c>
      <c r="F111" s="45"/>
      <c r="G111" s="76"/>
      <c r="H111" s="68">
        <f>H112</f>
        <v>4000</v>
      </c>
      <c r="I111" s="68">
        <f>I112</f>
        <v>0</v>
      </c>
      <c r="J111" s="68">
        <f>J112</f>
        <v>0</v>
      </c>
      <c r="K111" s="68">
        <f t="shared" si="4"/>
        <v>4000</v>
      </c>
      <c r="L111" s="58"/>
    </row>
    <row r="112" spans="1:12" s="62" customFormat="1" x14ac:dyDescent="0.2">
      <c r="A112" s="40">
        <v>51298</v>
      </c>
      <c r="B112" s="41" t="s">
        <v>77</v>
      </c>
      <c r="C112" s="42">
        <v>43</v>
      </c>
      <c r="D112" s="40" t="s">
        <v>19</v>
      </c>
      <c r="E112" s="63">
        <v>3221</v>
      </c>
      <c r="F112" s="38" t="s">
        <v>22</v>
      </c>
      <c r="G112" s="77"/>
      <c r="H112" s="44">
        <v>4000</v>
      </c>
      <c r="I112" s="44"/>
      <c r="J112" s="44"/>
      <c r="K112" s="44">
        <f t="shared" si="4"/>
        <v>4000</v>
      </c>
      <c r="L112" s="61"/>
    </row>
    <row r="113" spans="1:12" s="47" customFormat="1" x14ac:dyDescent="0.2">
      <c r="A113" s="1">
        <v>51298</v>
      </c>
      <c r="B113" s="2" t="s">
        <v>77</v>
      </c>
      <c r="C113" s="3">
        <v>43</v>
      </c>
      <c r="D113" s="1"/>
      <c r="E113" s="60">
        <v>323</v>
      </c>
      <c r="F113" s="45"/>
      <c r="G113" s="76"/>
      <c r="H113" s="68">
        <f>H114</f>
        <v>88000</v>
      </c>
      <c r="I113" s="68">
        <f>I114</f>
        <v>0</v>
      </c>
      <c r="J113" s="68">
        <f>J114</f>
        <v>0</v>
      </c>
      <c r="K113" s="68">
        <f t="shared" si="4"/>
        <v>88000</v>
      </c>
      <c r="L113" s="39"/>
    </row>
    <row r="114" spans="1:12" s="47" customFormat="1" x14ac:dyDescent="0.2">
      <c r="A114" s="40">
        <v>51298</v>
      </c>
      <c r="B114" s="41" t="s">
        <v>77</v>
      </c>
      <c r="C114" s="42">
        <v>43</v>
      </c>
      <c r="D114" s="40" t="s">
        <v>19</v>
      </c>
      <c r="E114" s="63">
        <v>3237</v>
      </c>
      <c r="F114" s="38" t="s">
        <v>24</v>
      </c>
      <c r="G114" s="77"/>
      <c r="H114" s="44">
        <v>88000</v>
      </c>
      <c r="I114" s="44"/>
      <c r="J114" s="44"/>
      <c r="K114" s="44">
        <f t="shared" si="4"/>
        <v>88000</v>
      </c>
      <c r="L114" s="39"/>
    </row>
    <row r="115" spans="1:12" s="47" customFormat="1" x14ac:dyDescent="0.2">
      <c r="A115" s="1">
        <v>51298</v>
      </c>
      <c r="B115" s="2" t="s">
        <v>77</v>
      </c>
      <c r="C115" s="3">
        <v>43</v>
      </c>
      <c r="D115" s="1"/>
      <c r="E115" s="60">
        <v>329</v>
      </c>
      <c r="F115" s="45"/>
      <c r="G115" s="76"/>
      <c r="H115" s="68">
        <f>H116</f>
        <v>22000</v>
      </c>
      <c r="I115" s="68">
        <f>I116</f>
        <v>0</v>
      </c>
      <c r="J115" s="68">
        <f>J116</f>
        <v>0</v>
      </c>
      <c r="K115" s="68">
        <f t="shared" si="4"/>
        <v>22000</v>
      </c>
      <c r="L115" s="39"/>
    </row>
    <row r="116" spans="1:12" s="59" customFormat="1" ht="15" x14ac:dyDescent="0.2">
      <c r="A116" s="40">
        <v>51298</v>
      </c>
      <c r="B116" s="41" t="s">
        <v>77</v>
      </c>
      <c r="C116" s="42">
        <v>43</v>
      </c>
      <c r="D116" s="40" t="s">
        <v>19</v>
      </c>
      <c r="E116" s="63">
        <v>3293</v>
      </c>
      <c r="F116" s="38" t="s">
        <v>37</v>
      </c>
      <c r="G116" s="77"/>
      <c r="H116" s="44">
        <v>22000</v>
      </c>
      <c r="I116" s="44"/>
      <c r="J116" s="44"/>
      <c r="K116" s="44">
        <f t="shared" si="4"/>
        <v>22000</v>
      </c>
      <c r="L116" s="58"/>
    </row>
    <row r="117" spans="1:12" s="59" customFormat="1" x14ac:dyDescent="0.2">
      <c r="A117" s="64">
        <v>51298</v>
      </c>
      <c r="B117" s="74" t="s">
        <v>77</v>
      </c>
      <c r="C117" s="33">
        <v>43</v>
      </c>
      <c r="D117" s="74"/>
      <c r="E117" s="34">
        <v>41</v>
      </c>
      <c r="F117" s="35"/>
      <c r="G117" s="35"/>
      <c r="H117" s="75">
        <f t="shared" ref="H117:J118" si="16">H118</f>
        <v>38000</v>
      </c>
      <c r="I117" s="75">
        <f t="shared" si="16"/>
        <v>0</v>
      </c>
      <c r="J117" s="75">
        <f t="shared" si="16"/>
        <v>0</v>
      </c>
      <c r="K117" s="75">
        <f t="shared" ref="K117:K184" si="17">H117-I117+J117</f>
        <v>38000</v>
      </c>
      <c r="L117" s="58"/>
    </row>
    <row r="118" spans="1:12" s="62" customFormat="1" x14ac:dyDescent="0.2">
      <c r="A118" s="1">
        <v>51298</v>
      </c>
      <c r="B118" s="2" t="s">
        <v>77</v>
      </c>
      <c r="C118" s="3">
        <v>43</v>
      </c>
      <c r="D118" s="1"/>
      <c r="E118" s="60">
        <v>412</v>
      </c>
      <c r="F118" s="45"/>
      <c r="G118" s="76"/>
      <c r="H118" s="68">
        <f t="shared" si="16"/>
        <v>38000</v>
      </c>
      <c r="I118" s="68">
        <f t="shared" si="16"/>
        <v>0</v>
      </c>
      <c r="J118" s="68">
        <f t="shared" si="16"/>
        <v>0</v>
      </c>
      <c r="K118" s="68">
        <f t="shared" si="17"/>
        <v>38000</v>
      </c>
      <c r="L118" s="61"/>
    </row>
    <row r="119" spans="1:12" s="47" customFormat="1" x14ac:dyDescent="0.2">
      <c r="A119" s="40">
        <v>51298</v>
      </c>
      <c r="B119" s="41" t="s">
        <v>77</v>
      </c>
      <c r="C119" s="42">
        <v>43</v>
      </c>
      <c r="D119" s="40" t="s">
        <v>19</v>
      </c>
      <c r="E119" s="63">
        <v>4126</v>
      </c>
      <c r="F119" s="38" t="s">
        <v>31</v>
      </c>
      <c r="G119" s="77"/>
      <c r="H119" s="44">
        <v>38000</v>
      </c>
      <c r="I119" s="44"/>
      <c r="J119" s="44"/>
      <c r="K119" s="44">
        <f t="shared" si="17"/>
        <v>38000</v>
      </c>
      <c r="L119" s="39"/>
    </row>
    <row r="120" spans="1:12" s="62" customFormat="1" x14ac:dyDescent="0.2">
      <c r="A120" s="64">
        <v>51298</v>
      </c>
      <c r="B120" s="74" t="s">
        <v>77</v>
      </c>
      <c r="C120" s="33">
        <v>43</v>
      </c>
      <c r="D120" s="74"/>
      <c r="E120" s="34">
        <v>45</v>
      </c>
      <c r="F120" s="35"/>
      <c r="G120" s="35"/>
      <c r="H120" s="75">
        <f t="shared" ref="H120:J121" si="18">H121</f>
        <v>0</v>
      </c>
      <c r="I120" s="75">
        <f t="shared" si="18"/>
        <v>0</v>
      </c>
      <c r="J120" s="75">
        <f t="shared" si="18"/>
        <v>56000</v>
      </c>
      <c r="K120" s="75">
        <f t="shared" si="17"/>
        <v>56000</v>
      </c>
      <c r="L120" s="61"/>
    </row>
    <row r="121" spans="1:12" s="47" customFormat="1" x14ac:dyDescent="0.2">
      <c r="A121" s="1">
        <v>51298</v>
      </c>
      <c r="B121" s="2" t="s">
        <v>77</v>
      </c>
      <c r="C121" s="3">
        <v>43</v>
      </c>
      <c r="D121" s="1"/>
      <c r="E121" s="60">
        <v>454</v>
      </c>
      <c r="F121" s="45"/>
      <c r="G121" s="76"/>
      <c r="H121" s="68">
        <f t="shared" si="18"/>
        <v>0</v>
      </c>
      <c r="I121" s="68">
        <f t="shared" si="18"/>
        <v>0</v>
      </c>
      <c r="J121" s="68">
        <f t="shared" si="18"/>
        <v>56000</v>
      </c>
      <c r="K121" s="68">
        <f t="shared" si="17"/>
        <v>56000</v>
      </c>
      <c r="L121" s="39"/>
    </row>
    <row r="122" spans="1:12" s="59" customFormat="1" ht="30" x14ac:dyDescent="0.2">
      <c r="A122" s="40">
        <v>51298</v>
      </c>
      <c r="B122" s="41" t="s">
        <v>77</v>
      </c>
      <c r="C122" s="42">
        <v>43</v>
      </c>
      <c r="D122" s="40" t="s">
        <v>19</v>
      </c>
      <c r="E122" s="63">
        <v>4541</v>
      </c>
      <c r="F122" s="38" t="s">
        <v>63</v>
      </c>
      <c r="G122" s="77"/>
      <c r="H122" s="44">
        <v>0</v>
      </c>
      <c r="I122" s="44"/>
      <c r="J122" s="44">
        <v>56000</v>
      </c>
      <c r="K122" s="44">
        <f t="shared" si="17"/>
        <v>56000</v>
      </c>
      <c r="L122" s="58"/>
    </row>
    <row r="123" spans="1:12" s="62" customFormat="1" x14ac:dyDescent="0.2">
      <c r="A123" s="64">
        <v>51298</v>
      </c>
      <c r="B123" s="74" t="s">
        <v>77</v>
      </c>
      <c r="C123" s="33">
        <v>559</v>
      </c>
      <c r="D123" s="74"/>
      <c r="E123" s="34">
        <v>31</v>
      </c>
      <c r="F123" s="35"/>
      <c r="G123" s="35"/>
      <c r="H123" s="75">
        <f>H124+H126</f>
        <v>121000</v>
      </c>
      <c r="I123" s="75">
        <f>I124+I126</f>
        <v>0</v>
      </c>
      <c r="J123" s="75">
        <f>J124+J126</f>
        <v>0</v>
      </c>
      <c r="K123" s="75">
        <f t="shared" si="17"/>
        <v>121000</v>
      </c>
      <c r="L123" s="61"/>
    </row>
    <row r="124" spans="1:12" s="47" customFormat="1" x14ac:dyDescent="0.2">
      <c r="A124" s="1">
        <v>51298</v>
      </c>
      <c r="B124" s="2" t="s">
        <v>77</v>
      </c>
      <c r="C124" s="3">
        <v>559</v>
      </c>
      <c r="D124" s="1"/>
      <c r="E124" s="60">
        <v>311</v>
      </c>
      <c r="F124" s="45"/>
      <c r="G124" s="76"/>
      <c r="H124" s="68">
        <f>H125</f>
        <v>101000</v>
      </c>
      <c r="I124" s="68">
        <f>I125</f>
        <v>0</v>
      </c>
      <c r="J124" s="68">
        <f>J125</f>
        <v>0</v>
      </c>
      <c r="K124" s="68">
        <f t="shared" si="17"/>
        <v>101000</v>
      </c>
      <c r="L124" s="39"/>
    </row>
    <row r="125" spans="1:12" s="62" customFormat="1" x14ac:dyDescent="0.2">
      <c r="A125" s="40">
        <v>51298</v>
      </c>
      <c r="B125" s="41" t="s">
        <v>77</v>
      </c>
      <c r="C125" s="42">
        <v>559</v>
      </c>
      <c r="D125" s="40" t="s">
        <v>19</v>
      </c>
      <c r="E125" s="63">
        <v>3111</v>
      </c>
      <c r="F125" s="38" t="s">
        <v>20</v>
      </c>
      <c r="G125" s="77"/>
      <c r="H125" s="44">
        <v>101000</v>
      </c>
      <c r="I125" s="44"/>
      <c r="J125" s="44"/>
      <c r="K125" s="44">
        <f t="shared" si="17"/>
        <v>101000</v>
      </c>
      <c r="L125" s="61"/>
    </row>
    <row r="126" spans="1:12" s="47" customFormat="1" x14ac:dyDescent="0.2">
      <c r="A126" s="1">
        <v>51298</v>
      </c>
      <c r="B126" s="2" t="s">
        <v>77</v>
      </c>
      <c r="C126" s="3">
        <v>559</v>
      </c>
      <c r="D126" s="1"/>
      <c r="E126" s="60">
        <v>313</v>
      </c>
      <c r="F126" s="45"/>
      <c r="G126" s="76"/>
      <c r="H126" s="68">
        <f t="shared" ref="H126:J126" si="19">H127</f>
        <v>20000</v>
      </c>
      <c r="I126" s="68">
        <f t="shared" si="19"/>
        <v>0</v>
      </c>
      <c r="J126" s="68">
        <f t="shared" si="19"/>
        <v>0</v>
      </c>
      <c r="K126" s="68">
        <f t="shared" si="17"/>
        <v>20000</v>
      </c>
      <c r="L126" s="39"/>
    </row>
    <row r="127" spans="1:12" s="62" customFormat="1" x14ac:dyDescent="0.2">
      <c r="A127" s="40">
        <v>51298</v>
      </c>
      <c r="B127" s="41" t="s">
        <v>77</v>
      </c>
      <c r="C127" s="42">
        <v>559</v>
      </c>
      <c r="D127" s="40" t="s">
        <v>19</v>
      </c>
      <c r="E127" s="63">
        <v>3132</v>
      </c>
      <c r="F127" s="38" t="s">
        <v>21</v>
      </c>
      <c r="G127" s="77"/>
      <c r="H127" s="44">
        <v>20000</v>
      </c>
      <c r="I127" s="44"/>
      <c r="J127" s="44"/>
      <c r="K127" s="44">
        <f t="shared" si="17"/>
        <v>20000</v>
      </c>
      <c r="L127" s="61"/>
    </row>
    <row r="128" spans="1:12" s="47" customFormat="1" x14ac:dyDescent="0.2">
      <c r="A128" s="64">
        <v>51298</v>
      </c>
      <c r="B128" s="74" t="s">
        <v>77</v>
      </c>
      <c r="C128" s="33">
        <v>559</v>
      </c>
      <c r="D128" s="74"/>
      <c r="E128" s="34">
        <v>32</v>
      </c>
      <c r="F128" s="35"/>
      <c r="G128" s="35"/>
      <c r="H128" s="75">
        <f>H129+H133+H135+H131</f>
        <v>575000</v>
      </c>
      <c r="I128" s="75">
        <f>I129+I133+I135+I131</f>
        <v>0</v>
      </c>
      <c r="J128" s="75">
        <f>J129+J133+J135+J131</f>
        <v>0</v>
      </c>
      <c r="K128" s="75">
        <f t="shared" si="17"/>
        <v>575000</v>
      </c>
      <c r="L128" s="39"/>
    </row>
    <row r="129" spans="1:12" s="47" customFormat="1" x14ac:dyDescent="0.2">
      <c r="A129" s="1">
        <v>51298</v>
      </c>
      <c r="B129" s="2" t="s">
        <v>77</v>
      </c>
      <c r="C129" s="3">
        <v>559</v>
      </c>
      <c r="D129" s="1"/>
      <c r="E129" s="60">
        <v>321</v>
      </c>
      <c r="F129" s="45"/>
      <c r="G129" s="76"/>
      <c r="H129" s="68">
        <f>H130</f>
        <v>39000</v>
      </c>
      <c r="I129" s="68">
        <f>I130</f>
        <v>0</v>
      </c>
      <c r="J129" s="68">
        <f>J130</f>
        <v>0</v>
      </c>
      <c r="K129" s="68">
        <f t="shared" si="17"/>
        <v>39000</v>
      </c>
      <c r="L129" s="39"/>
    </row>
    <row r="130" spans="1:12" s="59" customFormat="1" ht="15" x14ac:dyDescent="0.2">
      <c r="A130" s="40">
        <v>51298</v>
      </c>
      <c r="B130" s="41" t="s">
        <v>77</v>
      </c>
      <c r="C130" s="42">
        <v>559</v>
      </c>
      <c r="D130" s="40" t="s">
        <v>19</v>
      </c>
      <c r="E130" s="63">
        <v>3211</v>
      </c>
      <c r="F130" s="38" t="s">
        <v>14</v>
      </c>
      <c r="G130" s="77"/>
      <c r="H130" s="44">
        <v>39000</v>
      </c>
      <c r="I130" s="44"/>
      <c r="J130" s="44"/>
      <c r="K130" s="44">
        <f t="shared" si="17"/>
        <v>39000</v>
      </c>
      <c r="L130" s="58"/>
    </row>
    <row r="131" spans="1:12" s="62" customFormat="1" x14ac:dyDescent="0.2">
      <c r="A131" s="1">
        <v>51298</v>
      </c>
      <c r="B131" s="2" t="s">
        <v>77</v>
      </c>
      <c r="C131" s="3">
        <v>559</v>
      </c>
      <c r="D131" s="1"/>
      <c r="E131" s="60">
        <v>322</v>
      </c>
      <c r="F131" s="45"/>
      <c r="G131" s="76"/>
      <c r="H131" s="68">
        <f>H132</f>
        <v>22000</v>
      </c>
      <c r="I131" s="68">
        <f>I132</f>
        <v>0</v>
      </c>
      <c r="J131" s="68">
        <f>J132</f>
        <v>0</v>
      </c>
      <c r="K131" s="68">
        <f t="shared" si="17"/>
        <v>22000</v>
      </c>
      <c r="L131" s="61"/>
    </row>
    <row r="132" spans="1:12" ht="15" x14ac:dyDescent="0.2">
      <c r="A132" s="40">
        <v>51298</v>
      </c>
      <c r="B132" s="41" t="s">
        <v>77</v>
      </c>
      <c r="C132" s="42">
        <v>559</v>
      </c>
      <c r="D132" s="40" t="s">
        <v>19</v>
      </c>
      <c r="E132" s="63">
        <v>3221</v>
      </c>
      <c r="F132" s="38" t="s">
        <v>22</v>
      </c>
      <c r="H132" s="44">
        <v>22000</v>
      </c>
      <c r="I132" s="44"/>
      <c r="J132" s="44"/>
      <c r="K132" s="44">
        <f t="shared" si="17"/>
        <v>22000</v>
      </c>
    </row>
    <row r="133" spans="1:12" s="59" customFormat="1" x14ac:dyDescent="0.2">
      <c r="A133" s="1">
        <v>51298</v>
      </c>
      <c r="B133" s="2" t="s">
        <v>77</v>
      </c>
      <c r="C133" s="3">
        <v>559</v>
      </c>
      <c r="D133" s="1"/>
      <c r="E133" s="60">
        <v>323</v>
      </c>
      <c r="F133" s="45"/>
      <c r="G133" s="76"/>
      <c r="H133" s="68">
        <f>H134</f>
        <v>393000</v>
      </c>
      <c r="I133" s="68">
        <f>I134</f>
        <v>0</v>
      </c>
      <c r="J133" s="68">
        <f>J134</f>
        <v>0</v>
      </c>
      <c r="K133" s="68">
        <f t="shared" si="17"/>
        <v>393000</v>
      </c>
      <c r="L133" s="58"/>
    </row>
    <row r="134" spans="1:12" s="62" customFormat="1" x14ac:dyDescent="0.2">
      <c r="A134" s="40">
        <v>51298</v>
      </c>
      <c r="B134" s="41" t="s">
        <v>77</v>
      </c>
      <c r="C134" s="42">
        <v>559</v>
      </c>
      <c r="D134" s="40" t="s">
        <v>19</v>
      </c>
      <c r="E134" s="63">
        <v>3237</v>
      </c>
      <c r="F134" s="38" t="s">
        <v>24</v>
      </c>
      <c r="G134" s="77"/>
      <c r="H134" s="44">
        <v>393000</v>
      </c>
      <c r="I134" s="44"/>
      <c r="J134" s="44"/>
      <c r="K134" s="44">
        <f t="shared" si="17"/>
        <v>393000</v>
      </c>
      <c r="L134" s="61"/>
    </row>
    <row r="135" spans="1:12" s="47" customFormat="1" x14ac:dyDescent="0.2">
      <c r="A135" s="1">
        <v>51298</v>
      </c>
      <c r="B135" s="2" t="s">
        <v>77</v>
      </c>
      <c r="C135" s="3">
        <v>559</v>
      </c>
      <c r="D135" s="1"/>
      <c r="E135" s="60">
        <v>329</v>
      </c>
      <c r="F135" s="45"/>
      <c r="G135" s="76"/>
      <c r="H135" s="68">
        <f>H136</f>
        <v>121000</v>
      </c>
      <c r="I135" s="68">
        <f>I136</f>
        <v>0</v>
      </c>
      <c r="J135" s="68">
        <f>J136</f>
        <v>0</v>
      </c>
      <c r="K135" s="68">
        <f t="shared" si="17"/>
        <v>121000</v>
      </c>
      <c r="L135" s="39"/>
    </row>
    <row r="136" spans="1:12" s="62" customFormat="1" x14ac:dyDescent="0.2">
      <c r="A136" s="40">
        <v>51298</v>
      </c>
      <c r="B136" s="41" t="s">
        <v>77</v>
      </c>
      <c r="C136" s="42">
        <v>559</v>
      </c>
      <c r="D136" s="40" t="s">
        <v>19</v>
      </c>
      <c r="E136" s="63">
        <v>3293</v>
      </c>
      <c r="F136" s="38" t="s">
        <v>37</v>
      </c>
      <c r="G136" s="77"/>
      <c r="H136" s="44">
        <v>121000</v>
      </c>
      <c r="I136" s="44"/>
      <c r="J136" s="44"/>
      <c r="K136" s="44">
        <f t="shared" si="17"/>
        <v>121000</v>
      </c>
      <c r="L136" s="61"/>
    </row>
    <row r="137" spans="1:12" s="47" customFormat="1" x14ac:dyDescent="0.2">
      <c r="A137" s="64">
        <v>51298</v>
      </c>
      <c r="B137" s="74" t="s">
        <v>77</v>
      </c>
      <c r="C137" s="33">
        <v>559</v>
      </c>
      <c r="D137" s="74"/>
      <c r="E137" s="34">
        <v>41</v>
      </c>
      <c r="F137" s="35"/>
      <c r="G137" s="35"/>
      <c r="H137" s="75">
        <f t="shared" ref="H137:J138" si="20">H138</f>
        <v>1000</v>
      </c>
      <c r="I137" s="75">
        <f t="shared" si="20"/>
        <v>0</v>
      </c>
      <c r="J137" s="75">
        <f t="shared" si="20"/>
        <v>0</v>
      </c>
      <c r="K137" s="75">
        <f t="shared" si="17"/>
        <v>1000</v>
      </c>
      <c r="L137" s="39"/>
    </row>
    <row r="138" spans="1:12" s="59" customFormat="1" x14ac:dyDescent="0.2">
      <c r="A138" s="1">
        <v>51298</v>
      </c>
      <c r="B138" s="2" t="s">
        <v>77</v>
      </c>
      <c r="C138" s="3">
        <v>559</v>
      </c>
      <c r="D138" s="1"/>
      <c r="E138" s="60">
        <v>412</v>
      </c>
      <c r="F138" s="45"/>
      <c r="G138" s="76"/>
      <c r="H138" s="68">
        <f t="shared" si="20"/>
        <v>1000</v>
      </c>
      <c r="I138" s="68">
        <f t="shared" si="20"/>
        <v>0</v>
      </c>
      <c r="J138" s="68">
        <f t="shared" si="20"/>
        <v>0</v>
      </c>
      <c r="K138" s="68">
        <f t="shared" si="17"/>
        <v>1000</v>
      </c>
      <c r="L138" s="58"/>
    </row>
    <row r="139" spans="1:12" s="59" customFormat="1" ht="15" x14ac:dyDescent="0.2">
      <c r="A139" s="40">
        <v>51298</v>
      </c>
      <c r="B139" s="41" t="s">
        <v>77</v>
      </c>
      <c r="C139" s="42">
        <v>559</v>
      </c>
      <c r="D139" s="40" t="s">
        <v>19</v>
      </c>
      <c r="E139" s="63">
        <v>4126</v>
      </c>
      <c r="F139" s="38" t="s">
        <v>31</v>
      </c>
      <c r="G139" s="77"/>
      <c r="H139" s="44">
        <v>1000</v>
      </c>
      <c r="I139" s="44"/>
      <c r="J139" s="44"/>
      <c r="K139" s="44">
        <f t="shared" si="17"/>
        <v>1000</v>
      </c>
      <c r="L139" s="58"/>
    </row>
    <row r="140" spans="1:12" s="62" customFormat="1" x14ac:dyDescent="0.2">
      <c r="A140" s="64">
        <v>51298</v>
      </c>
      <c r="B140" s="74" t="s">
        <v>77</v>
      </c>
      <c r="C140" s="33">
        <v>559</v>
      </c>
      <c r="D140" s="74"/>
      <c r="E140" s="34">
        <v>45</v>
      </c>
      <c r="F140" s="35"/>
      <c r="G140" s="35"/>
      <c r="H140" s="75">
        <f t="shared" ref="H140:J141" si="21">H141</f>
        <v>319000</v>
      </c>
      <c r="I140" s="75">
        <f t="shared" si="21"/>
        <v>0</v>
      </c>
      <c r="J140" s="75">
        <f t="shared" si="21"/>
        <v>0</v>
      </c>
      <c r="K140" s="75">
        <f t="shared" si="17"/>
        <v>319000</v>
      </c>
      <c r="L140" s="61"/>
    </row>
    <row r="141" spans="1:12" s="47" customFormat="1" x14ac:dyDescent="0.2">
      <c r="A141" s="1">
        <v>51298</v>
      </c>
      <c r="B141" s="2" t="s">
        <v>77</v>
      </c>
      <c r="C141" s="3">
        <v>559</v>
      </c>
      <c r="D141" s="1"/>
      <c r="E141" s="60">
        <v>454</v>
      </c>
      <c r="F141" s="45"/>
      <c r="G141" s="76"/>
      <c r="H141" s="68">
        <f t="shared" si="21"/>
        <v>319000</v>
      </c>
      <c r="I141" s="68">
        <f t="shared" si="21"/>
        <v>0</v>
      </c>
      <c r="J141" s="68">
        <f t="shared" si="21"/>
        <v>0</v>
      </c>
      <c r="K141" s="68">
        <f t="shared" si="17"/>
        <v>319000</v>
      </c>
      <c r="L141" s="39"/>
    </row>
    <row r="142" spans="1:12" s="62" customFormat="1" ht="30" x14ac:dyDescent="0.2">
      <c r="A142" s="40">
        <v>51298</v>
      </c>
      <c r="B142" s="41" t="s">
        <v>77</v>
      </c>
      <c r="C142" s="42">
        <v>559</v>
      </c>
      <c r="D142" s="40" t="s">
        <v>19</v>
      </c>
      <c r="E142" s="63">
        <v>4541</v>
      </c>
      <c r="F142" s="38" t="s">
        <v>63</v>
      </c>
      <c r="G142" s="77"/>
      <c r="H142" s="44">
        <v>319000</v>
      </c>
      <c r="I142" s="44"/>
      <c r="J142" s="44"/>
      <c r="K142" s="44">
        <f t="shared" si="17"/>
        <v>319000</v>
      </c>
      <c r="L142" s="61"/>
    </row>
    <row r="143" spans="1:12" s="47" customFormat="1" ht="67.5" x14ac:dyDescent="0.2">
      <c r="A143" s="46">
        <v>51298</v>
      </c>
      <c r="B143" s="27" t="s">
        <v>79</v>
      </c>
      <c r="C143" s="27"/>
      <c r="D143" s="27"/>
      <c r="E143" s="28"/>
      <c r="F143" s="29" t="s">
        <v>80</v>
      </c>
      <c r="G143" s="30" t="s">
        <v>18</v>
      </c>
      <c r="H143" s="31">
        <f>H144+H149+H165+H170+H177+H156+H181+H160</f>
        <v>1199000</v>
      </c>
      <c r="I143" s="31">
        <f>I144+I149+I165+I170+I177+I156+I181+I160</f>
        <v>0</v>
      </c>
      <c r="J143" s="31">
        <f>J144+J149+J165+J170+J177+J156+J181+J160</f>
        <v>113000</v>
      </c>
      <c r="K143" s="31">
        <f t="shared" si="17"/>
        <v>1312000</v>
      </c>
      <c r="L143" s="39"/>
    </row>
    <row r="144" spans="1:12" s="59" customFormat="1" x14ac:dyDescent="0.2">
      <c r="A144" s="64">
        <v>51298</v>
      </c>
      <c r="B144" s="74" t="s">
        <v>79</v>
      </c>
      <c r="C144" s="33">
        <v>43</v>
      </c>
      <c r="D144" s="74"/>
      <c r="E144" s="34">
        <v>31</v>
      </c>
      <c r="F144" s="35"/>
      <c r="G144" s="35"/>
      <c r="H144" s="75">
        <f>H145+H147</f>
        <v>27000</v>
      </c>
      <c r="I144" s="75">
        <f>I145+I147</f>
        <v>0</v>
      </c>
      <c r="J144" s="75">
        <f>J145+J147</f>
        <v>0</v>
      </c>
      <c r="K144" s="75">
        <f t="shared" si="17"/>
        <v>27000</v>
      </c>
      <c r="L144" s="58"/>
    </row>
    <row r="145" spans="1:12" s="62" customFormat="1" x14ac:dyDescent="0.2">
      <c r="A145" s="1">
        <v>51298</v>
      </c>
      <c r="B145" s="2" t="s">
        <v>79</v>
      </c>
      <c r="C145" s="3">
        <v>43</v>
      </c>
      <c r="D145" s="1"/>
      <c r="E145" s="60">
        <v>311</v>
      </c>
      <c r="F145" s="45"/>
      <c r="G145" s="76"/>
      <c r="H145" s="68">
        <f>H146</f>
        <v>22000</v>
      </c>
      <c r="I145" s="68">
        <f>I146</f>
        <v>0</v>
      </c>
      <c r="J145" s="68">
        <f>J146</f>
        <v>0</v>
      </c>
      <c r="K145" s="68">
        <f t="shared" si="17"/>
        <v>22000</v>
      </c>
      <c r="L145" s="61"/>
    </row>
    <row r="146" spans="1:12" s="47" customFormat="1" x14ac:dyDescent="0.2">
      <c r="A146" s="40">
        <v>51298</v>
      </c>
      <c r="B146" s="41" t="s">
        <v>79</v>
      </c>
      <c r="C146" s="42">
        <v>43</v>
      </c>
      <c r="D146" s="40" t="s">
        <v>19</v>
      </c>
      <c r="E146" s="63">
        <v>3111</v>
      </c>
      <c r="F146" s="38" t="s">
        <v>20</v>
      </c>
      <c r="G146" s="77"/>
      <c r="H146" s="44">
        <v>22000</v>
      </c>
      <c r="I146" s="44"/>
      <c r="J146" s="44"/>
      <c r="K146" s="44">
        <f t="shared" si="17"/>
        <v>22000</v>
      </c>
      <c r="L146" s="39"/>
    </row>
    <row r="147" spans="1:12" s="62" customFormat="1" x14ac:dyDescent="0.2">
      <c r="A147" s="1">
        <v>51298</v>
      </c>
      <c r="B147" s="2" t="s">
        <v>79</v>
      </c>
      <c r="C147" s="3">
        <v>43</v>
      </c>
      <c r="D147" s="1"/>
      <c r="E147" s="60">
        <v>313</v>
      </c>
      <c r="F147" s="45"/>
      <c r="G147" s="76"/>
      <c r="H147" s="68">
        <f t="shared" ref="H147:J147" si="22">H148</f>
        <v>5000</v>
      </c>
      <c r="I147" s="68">
        <f t="shared" si="22"/>
        <v>0</v>
      </c>
      <c r="J147" s="68">
        <f t="shared" si="22"/>
        <v>0</v>
      </c>
      <c r="K147" s="68">
        <f t="shared" si="17"/>
        <v>5000</v>
      </c>
      <c r="L147" s="61"/>
    </row>
    <row r="148" spans="1:12" s="47" customFormat="1" x14ac:dyDescent="0.2">
      <c r="A148" s="40">
        <v>51298</v>
      </c>
      <c r="B148" s="41" t="s">
        <v>79</v>
      </c>
      <c r="C148" s="42">
        <v>43</v>
      </c>
      <c r="D148" s="40" t="s">
        <v>19</v>
      </c>
      <c r="E148" s="63">
        <v>3132</v>
      </c>
      <c r="F148" s="38" t="s">
        <v>21</v>
      </c>
      <c r="G148" s="77"/>
      <c r="H148" s="44">
        <v>5000</v>
      </c>
      <c r="I148" s="44"/>
      <c r="J148" s="44"/>
      <c r="K148" s="44">
        <f t="shared" si="17"/>
        <v>5000</v>
      </c>
      <c r="L148" s="39"/>
    </row>
    <row r="149" spans="1:12" s="62" customFormat="1" x14ac:dyDescent="0.2">
      <c r="A149" s="64">
        <v>51298</v>
      </c>
      <c r="B149" s="74" t="s">
        <v>79</v>
      </c>
      <c r="C149" s="33">
        <v>43</v>
      </c>
      <c r="D149" s="74"/>
      <c r="E149" s="34">
        <v>32</v>
      </c>
      <c r="F149" s="35"/>
      <c r="G149" s="35"/>
      <c r="H149" s="75">
        <f>H150+H154+H152</f>
        <v>86000</v>
      </c>
      <c r="I149" s="75">
        <f>I150+I154+I152</f>
        <v>0</v>
      </c>
      <c r="J149" s="75">
        <f>J150+J154+J152</f>
        <v>0</v>
      </c>
      <c r="K149" s="75">
        <f t="shared" si="17"/>
        <v>86000</v>
      </c>
      <c r="L149" s="61"/>
    </row>
    <row r="150" spans="1:12" s="47" customFormat="1" x14ac:dyDescent="0.2">
      <c r="A150" s="1">
        <v>51298</v>
      </c>
      <c r="B150" s="2" t="s">
        <v>79</v>
      </c>
      <c r="C150" s="3">
        <v>43</v>
      </c>
      <c r="D150" s="1"/>
      <c r="E150" s="60">
        <v>321</v>
      </c>
      <c r="F150" s="45"/>
      <c r="G150" s="76"/>
      <c r="H150" s="68">
        <f>H151</f>
        <v>3000</v>
      </c>
      <c r="I150" s="68">
        <f>I151</f>
        <v>0</v>
      </c>
      <c r="J150" s="68">
        <f>J151</f>
        <v>0</v>
      </c>
      <c r="K150" s="68">
        <f t="shared" si="17"/>
        <v>3000</v>
      </c>
      <c r="L150" s="39"/>
    </row>
    <row r="151" spans="1:12" s="47" customFormat="1" x14ac:dyDescent="0.2">
      <c r="A151" s="40">
        <v>51298</v>
      </c>
      <c r="B151" s="41" t="s">
        <v>79</v>
      </c>
      <c r="C151" s="42">
        <v>43</v>
      </c>
      <c r="D151" s="40" t="s">
        <v>19</v>
      </c>
      <c r="E151" s="63">
        <v>3211</v>
      </c>
      <c r="F151" s="38" t="s">
        <v>14</v>
      </c>
      <c r="G151" s="77"/>
      <c r="H151" s="44">
        <v>3000</v>
      </c>
      <c r="I151" s="44"/>
      <c r="J151" s="44"/>
      <c r="K151" s="44">
        <f t="shared" si="17"/>
        <v>3000</v>
      </c>
      <c r="L151" s="39"/>
    </row>
    <row r="152" spans="1:12" s="47" customFormat="1" x14ac:dyDescent="0.2">
      <c r="A152" s="1">
        <v>51298</v>
      </c>
      <c r="B152" s="2" t="s">
        <v>79</v>
      </c>
      <c r="C152" s="3">
        <v>43</v>
      </c>
      <c r="D152" s="1"/>
      <c r="E152" s="60">
        <v>322</v>
      </c>
      <c r="F152" s="45"/>
      <c r="G152" s="76"/>
      <c r="H152" s="68">
        <f>H153</f>
        <v>4000</v>
      </c>
      <c r="I152" s="68">
        <f>I153</f>
        <v>0</v>
      </c>
      <c r="J152" s="68">
        <f>J153</f>
        <v>0</v>
      </c>
      <c r="K152" s="68">
        <f t="shared" si="17"/>
        <v>4000</v>
      </c>
      <c r="L152" s="39"/>
    </row>
    <row r="153" spans="1:12" s="59" customFormat="1" ht="15" x14ac:dyDescent="0.2">
      <c r="A153" s="40">
        <v>51298</v>
      </c>
      <c r="B153" s="41" t="s">
        <v>79</v>
      </c>
      <c r="C153" s="42">
        <v>43</v>
      </c>
      <c r="D153" s="40" t="s">
        <v>19</v>
      </c>
      <c r="E153" s="63">
        <v>3221</v>
      </c>
      <c r="F153" s="38" t="s">
        <v>22</v>
      </c>
      <c r="G153" s="77"/>
      <c r="H153" s="44">
        <v>4000</v>
      </c>
      <c r="I153" s="44"/>
      <c r="J153" s="44"/>
      <c r="K153" s="44">
        <f t="shared" si="17"/>
        <v>4000</v>
      </c>
      <c r="L153" s="58"/>
    </row>
    <row r="154" spans="1:12" s="59" customFormat="1" x14ac:dyDescent="0.2">
      <c r="A154" s="1">
        <v>51298</v>
      </c>
      <c r="B154" s="2" t="s">
        <v>79</v>
      </c>
      <c r="C154" s="3">
        <v>43</v>
      </c>
      <c r="D154" s="1"/>
      <c r="E154" s="60">
        <v>323</v>
      </c>
      <c r="F154" s="45"/>
      <c r="G154" s="76"/>
      <c r="H154" s="68">
        <f>H155</f>
        <v>79000</v>
      </c>
      <c r="I154" s="68">
        <f>I155</f>
        <v>0</v>
      </c>
      <c r="J154" s="68">
        <f>J155</f>
        <v>0</v>
      </c>
      <c r="K154" s="68">
        <f t="shared" si="17"/>
        <v>79000</v>
      </c>
      <c r="L154" s="58"/>
    </row>
    <row r="155" spans="1:12" s="66" customFormat="1" x14ac:dyDescent="0.2">
      <c r="A155" s="40">
        <v>51298</v>
      </c>
      <c r="B155" s="41" t="s">
        <v>79</v>
      </c>
      <c r="C155" s="42">
        <v>43</v>
      </c>
      <c r="D155" s="40" t="s">
        <v>19</v>
      </c>
      <c r="E155" s="63">
        <v>3237</v>
      </c>
      <c r="F155" s="38" t="s">
        <v>24</v>
      </c>
      <c r="G155" s="77"/>
      <c r="H155" s="44">
        <v>79000</v>
      </c>
      <c r="I155" s="44"/>
      <c r="J155" s="44"/>
      <c r="K155" s="44">
        <f t="shared" si="17"/>
        <v>79000</v>
      </c>
      <c r="L155" s="65"/>
    </row>
    <row r="156" spans="1:12" s="66" customFormat="1" x14ac:dyDescent="0.2">
      <c r="A156" s="64">
        <v>51298</v>
      </c>
      <c r="B156" s="74" t="s">
        <v>79</v>
      </c>
      <c r="C156" s="33">
        <v>43</v>
      </c>
      <c r="D156" s="74"/>
      <c r="E156" s="34">
        <v>42</v>
      </c>
      <c r="F156" s="35"/>
      <c r="G156" s="35"/>
      <c r="H156" s="75">
        <f>H157</f>
        <v>68000</v>
      </c>
      <c r="I156" s="75">
        <f>I157</f>
        <v>0</v>
      </c>
      <c r="J156" s="75">
        <f>J157</f>
        <v>0</v>
      </c>
      <c r="K156" s="75">
        <f t="shared" si="17"/>
        <v>68000</v>
      </c>
      <c r="L156" s="65"/>
    </row>
    <row r="157" spans="1:12" s="59" customFormat="1" x14ac:dyDescent="0.2">
      <c r="A157" s="1">
        <v>51298</v>
      </c>
      <c r="B157" s="2" t="s">
        <v>79</v>
      </c>
      <c r="C157" s="3">
        <v>43</v>
      </c>
      <c r="D157" s="1"/>
      <c r="E157" s="60">
        <v>422</v>
      </c>
      <c r="F157" s="45"/>
      <c r="G157" s="76"/>
      <c r="H157" s="68">
        <f>H159+H158</f>
        <v>68000</v>
      </c>
      <c r="I157" s="68">
        <f>I159+I158</f>
        <v>0</v>
      </c>
      <c r="J157" s="68">
        <f>J159+J158</f>
        <v>0</v>
      </c>
      <c r="K157" s="68">
        <f t="shared" si="17"/>
        <v>68000</v>
      </c>
      <c r="L157" s="58"/>
    </row>
    <row r="158" spans="1:12" s="66" customFormat="1" x14ac:dyDescent="0.2">
      <c r="A158" s="40">
        <v>51298</v>
      </c>
      <c r="B158" s="41" t="s">
        <v>79</v>
      </c>
      <c r="C158" s="42">
        <v>43</v>
      </c>
      <c r="D158" s="40" t="s">
        <v>19</v>
      </c>
      <c r="E158" s="63">
        <v>4222</v>
      </c>
      <c r="F158" s="38" t="s">
        <v>33</v>
      </c>
      <c r="G158" s="77"/>
      <c r="H158" s="44">
        <v>0</v>
      </c>
      <c r="I158" s="44"/>
      <c r="J158" s="44"/>
      <c r="K158" s="44">
        <f t="shared" si="17"/>
        <v>0</v>
      </c>
      <c r="L158" s="65"/>
    </row>
    <row r="159" spans="1:12" s="66" customFormat="1" x14ac:dyDescent="0.2">
      <c r="A159" s="40">
        <v>51298</v>
      </c>
      <c r="B159" s="41" t="s">
        <v>79</v>
      </c>
      <c r="C159" s="42">
        <v>43</v>
      </c>
      <c r="D159" s="40" t="s">
        <v>19</v>
      </c>
      <c r="E159" s="63">
        <v>4227</v>
      </c>
      <c r="F159" s="38" t="s">
        <v>34</v>
      </c>
      <c r="G159" s="77"/>
      <c r="H159" s="44">
        <v>68000</v>
      </c>
      <c r="I159" s="44"/>
      <c r="J159" s="44"/>
      <c r="K159" s="44">
        <f t="shared" si="17"/>
        <v>68000</v>
      </c>
      <c r="L159" s="65"/>
    </row>
    <row r="160" spans="1:12" s="66" customFormat="1" x14ac:dyDescent="0.2">
      <c r="A160" s="64">
        <v>51298</v>
      </c>
      <c r="B160" s="74" t="s">
        <v>79</v>
      </c>
      <c r="C160" s="33">
        <v>43</v>
      </c>
      <c r="D160" s="74"/>
      <c r="E160" s="34">
        <v>45</v>
      </c>
      <c r="F160" s="35"/>
      <c r="G160" s="35"/>
      <c r="H160" s="75">
        <f>H161+H163</f>
        <v>0</v>
      </c>
      <c r="I160" s="75">
        <f>I161+I163</f>
        <v>0</v>
      </c>
      <c r="J160" s="75">
        <f>J161+J163</f>
        <v>113000</v>
      </c>
      <c r="K160" s="75">
        <f t="shared" si="17"/>
        <v>113000</v>
      </c>
      <c r="L160" s="65"/>
    </row>
    <row r="161" spans="1:12" s="66" customFormat="1" x14ac:dyDescent="0.2">
      <c r="A161" s="1">
        <v>51298</v>
      </c>
      <c r="B161" s="2" t="s">
        <v>79</v>
      </c>
      <c r="C161" s="3">
        <v>43</v>
      </c>
      <c r="D161" s="1"/>
      <c r="E161" s="60">
        <v>452</v>
      </c>
      <c r="F161" s="45"/>
      <c r="G161" s="76"/>
      <c r="H161" s="68">
        <f>H162</f>
        <v>0</v>
      </c>
      <c r="I161" s="68">
        <f>I162</f>
        <v>0</v>
      </c>
      <c r="J161" s="68">
        <f>J162</f>
        <v>34000</v>
      </c>
      <c r="K161" s="68">
        <f t="shared" si="17"/>
        <v>34000</v>
      </c>
      <c r="L161" s="65"/>
    </row>
    <row r="162" spans="1:12" s="59" customFormat="1" ht="15" x14ac:dyDescent="0.2">
      <c r="A162" s="40">
        <v>51298</v>
      </c>
      <c r="B162" s="41" t="s">
        <v>79</v>
      </c>
      <c r="C162" s="42">
        <v>43</v>
      </c>
      <c r="D162" s="40" t="s">
        <v>19</v>
      </c>
      <c r="E162" s="63">
        <v>4521</v>
      </c>
      <c r="F162" s="38" t="s">
        <v>35</v>
      </c>
      <c r="G162" s="77"/>
      <c r="H162" s="44">
        <v>0</v>
      </c>
      <c r="I162" s="44"/>
      <c r="J162" s="44">
        <v>34000</v>
      </c>
      <c r="K162" s="44">
        <f t="shared" si="17"/>
        <v>34000</v>
      </c>
      <c r="L162" s="58"/>
    </row>
    <row r="163" spans="1:12" s="66" customFormat="1" x14ac:dyDescent="0.2">
      <c r="A163" s="1">
        <v>51298</v>
      </c>
      <c r="B163" s="2" t="s">
        <v>79</v>
      </c>
      <c r="C163" s="3">
        <v>43</v>
      </c>
      <c r="D163" s="1"/>
      <c r="E163" s="60">
        <v>454</v>
      </c>
      <c r="F163" s="45"/>
      <c r="G163" s="76"/>
      <c r="H163" s="68">
        <f>H164</f>
        <v>0</v>
      </c>
      <c r="I163" s="68">
        <f>I164</f>
        <v>0</v>
      </c>
      <c r="J163" s="68">
        <f>J164</f>
        <v>79000</v>
      </c>
      <c r="K163" s="68">
        <f t="shared" si="17"/>
        <v>79000</v>
      </c>
      <c r="L163" s="65"/>
    </row>
    <row r="164" spans="1:12" s="66" customFormat="1" ht="30" x14ac:dyDescent="0.2">
      <c r="A164" s="40">
        <v>51298</v>
      </c>
      <c r="B164" s="41" t="s">
        <v>79</v>
      </c>
      <c r="C164" s="42">
        <v>43</v>
      </c>
      <c r="D164" s="40" t="s">
        <v>19</v>
      </c>
      <c r="E164" s="63">
        <v>4541</v>
      </c>
      <c r="F164" s="38" t="s">
        <v>63</v>
      </c>
      <c r="G164" s="77"/>
      <c r="H164" s="44">
        <v>0</v>
      </c>
      <c r="I164" s="44"/>
      <c r="J164" s="44">
        <v>79000</v>
      </c>
      <c r="K164" s="44">
        <f t="shared" si="17"/>
        <v>79000</v>
      </c>
      <c r="L164" s="65"/>
    </row>
    <row r="165" spans="1:12" s="66" customFormat="1" x14ac:dyDescent="0.2">
      <c r="A165" s="64">
        <v>51298</v>
      </c>
      <c r="B165" s="74" t="s">
        <v>79</v>
      </c>
      <c r="C165" s="33">
        <v>559</v>
      </c>
      <c r="D165" s="74"/>
      <c r="E165" s="34">
        <v>31</v>
      </c>
      <c r="F165" s="35"/>
      <c r="G165" s="35"/>
      <c r="H165" s="75">
        <f>H166+H168</f>
        <v>148000</v>
      </c>
      <c r="I165" s="75">
        <f>I166+I168</f>
        <v>0</v>
      </c>
      <c r="J165" s="75">
        <f>J166+J168</f>
        <v>0</v>
      </c>
      <c r="K165" s="75">
        <f t="shared" si="17"/>
        <v>148000</v>
      </c>
      <c r="L165" s="65"/>
    </row>
    <row r="166" spans="1:12" s="66" customFormat="1" x14ac:dyDescent="0.2">
      <c r="A166" s="1">
        <v>51298</v>
      </c>
      <c r="B166" s="2" t="s">
        <v>79</v>
      </c>
      <c r="C166" s="3">
        <v>559</v>
      </c>
      <c r="D166" s="1"/>
      <c r="E166" s="60">
        <v>311</v>
      </c>
      <c r="F166" s="45"/>
      <c r="G166" s="76"/>
      <c r="H166" s="68">
        <f>H167</f>
        <v>123000</v>
      </c>
      <c r="I166" s="68">
        <f>I167</f>
        <v>0</v>
      </c>
      <c r="J166" s="68">
        <f>J167</f>
        <v>0</v>
      </c>
      <c r="K166" s="68">
        <f t="shared" si="17"/>
        <v>123000</v>
      </c>
      <c r="L166" s="65"/>
    </row>
    <row r="167" spans="1:12" s="66" customFormat="1" x14ac:dyDescent="0.2">
      <c r="A167" s="40">
        <v>51298</v>
      </c>
      <c r="B167" s="41" t="s">
        <v>79</v>
      </c>
      <c r="C167" s="42">
        <v>559</v>
      </c>
      <c r="D167" s="40" t="s">
        <v>19</v>
      </c>
      <c r="E167" s="63">
        <v>3111</v>
      </c>
      <c r="F167" s="38" t="s">
        <v>20</v>
      </c>
      <c r="G167" s="77"/>
      <c r="H167" s="44">
        <v>123000</v>
      </c>
      <c r="I167" s="44"/>
      <c r="J167" s="44"/>
      <c r="K167" s="44">
        <f t="shared" si="17"/>
        <v>123000</v>
      </c>
      <c r="L167" s="65"/>
    </row>
    <row r="168" spans="1:12" s="66" customFormat="1" x14ac:dyDescent="0.2">
      <c r="A168" s="1">
        <v>51298</v>
      </c>
      <c r="B168" s="2" t="s">
        <v>79</v>
      </c>
      <c r="C168" s="3">
        <v>559</v>
      </c>
      <c r="D168" s="1"/>
      <c r="E168" s="60">
        <v>313</v>
      </c>
      <c r="F168" s="45"/>
      <c r="G168" s="76"/>
      <c r="H168" s="68">
        <f t="shared" ref="H168:J168" si="23">H169</f>
        <v>25000</v>
      </c>
      <c r="I168" s="68">
        <f t="shared" si="23"/>
        <v>0</v>
      </c>
      <c r="J168" s="68">
        <f t="shared" si="23"/>
        <v>0</v>
      </c>
      <c r="K168" s="68">
        <f t="shared" si="17"/>
        <v>25000</v>
      </c>
      <c r="L168" s="65"/>
    </row>
    <row r="169" spans="1:12" s="66" customFormat="1" x14ac:dyDescent="0.2">
      <c r="A169" s="40">
        <v>51298</v>
      </c>
      <c r="B169" s="41" t="s">
        <v>79</v>
      </c>
      <c r="C169" s="42">
        <v>559</v>
      </c>
      <c r="D169" s="40" t="s">
        <v>19</v>
      </c>
      <c r="E169" s="63">
        <v>3132</v>
      </c>
      <c r="F169" s="38" t="s">
        <v>21</v>
      </c>
      <c r="G169" s="77"/>
      <c r="H169" s="44">
        <v>25000</v>
      </c>
      <c r="I169" s="44"/>
      <c r="J169" s="44"/>
      <c r="K169" s="44">
        <f t="shared" si="17"/>
        <v>25000</v>
      </c>
      <c r="L169" s="65"/>
    </row>
    <row r="170" spans="1:12" s="66" customFormat="1" x14ac:dyDescent="0.2">
      <c r="A170" s="64">
        <v>51298</v>
      </c>
      <c r="B170" s="74" t="s">
        <v>79</v>
      </c>
      <c r="C170" s="33">
        <v>559</v>
      </c>
      <c r="D170" s="74"/>
      <c r="E170" s="34">
        <v>32</v>
      </c>
      <c r="F170" s="35"/>
      <c r="G170" s="35"/>
      <c r="H170" s="75">
        <f>H171+H175+H173</f>
        <v>40000</v>
      </c>
      <c r="I170" s="75">
        <f>I171+I175+I173</f>
        <v>0</v>
      </c>
      <c r="J170" s="75">
        <f>J171+J175+J173</f>
        <v>0</v>
      </c>
      <c r="K170" s="75">
        <f t="shared" si="17"/>
        <v>40000</v>
      </c>
      <c r="L170" s="65"/>
    </row>
    <row r="171" spans="1:12" s="66" customFormat="1" x14ac:dyDescent="0.2">
      <c r="A171" s="1">
        <v>51298</v>
      </c>
      <c r="B171" s="2" t="s">
        <v>79</v>
      </c>
      <c r="C171" s="3">
        <v>559</v>
      </c>
      <c r="D171" s="1"/>
      <c r="E171" s="60">
        <v>321</v>
      </c>
      <c r="F171" s="45"/>
      <c r="G171" s="76"/>
      <c r="H171" s="68">
        <f>H172</f>
        <v>13000</v>
      </c>
      <c r="I171" s="68">
        <f>I172</f>
        <v>0</v>
      </c>
      <c r="J171" s="68">
        <f>J172</f>
        <v>0</v>
      </c>
      <c r="K171" s="68">
        <f t="shared" si="17"/>
        <v>13000</v>
      </c>
      <c r="L171" s="65"/>
    </row>
    <row r="172" spans="1:12" s="59" customFormat="1" ht="15" x14ac:dyDescent="0.2">
      <c r="A172" s="40">
        <v>51298</v>
      </c>
      <c r="B172" s="41" t="s">
        <v>79</v>
      </c>
      <c r="C172" s="42">
        <v>559</v>
      </c>
      <c r="D172" s="40" t="s">
        <v>19</v>
      </c>
      <c r="E172" s="63">
        <v>3211</v>
      </c>
      <c r="F172" s="38" t="s">
        <v>14</v>
      </c>
      <c r="G172" s="77"/>
      <c r="H172" s="44">
        <v>13000</v>
      </c>
      <c r="I172" s="44"/>
      <c r="J172" s="44"/>
      <c r="K172" s="44">
        <f t="shared" si="17"/>
        <v>13000</v>
      </c>
      <c r="L172" s="58"/>
    </row>
    <row r="173" spans="1:12" s="66" customFormat="1" x14ac:dyDescent="0.2">
      <c r="A173" s="1">
        <v>51298</v>
      </c>
      <c r="B173" s="2" t="s">
        <v>79</v>
      </c>
      <c r="C173" s="3">
        <v>559</v>
      </c>
      <c r="D173" s="1"/>
      <c r="E173" s="60">
        <v>322</v>
      </c>
      <c r="F173" s="45"/>
      <c r="G173" s="76"/>
      <c r="H173" s="68">
        <f>H174</f>
        <v>26000</v>
      </c>
      <c r="I173" s="68">
        <f>I174</f>
        <v>0</v>
      </c>
      <c r="J173" s="68">
        <f>J174</f>
        <v>0</v>
      </c>
      <c r="K173" s="68">
        <f t="shared" si="17"/>
        <v>26000</v>
      </c>
      <c r="L173" s="65"/>
    </row>
    <row r="174" spans="1:12" s="66" customFormat="1" x14ac:dyDescent="0.2">
      <c r="A174" s="40">
        <v>51298</v>
      </c>
      <c r="B174" s="41" t="s">
        <v>79</v>
      </c>
      <c r="C174" s="42">
        <v>559</v>
      </c>
      <c r="D174" s="40" t="s">
        <v>19</v>
      </c>
      <c r="E174" s="63">
        <v>3221</v>
      </c>
      <c r="F174" s="38" t="s">
        <v>22</v>
      </c>
      <c r="G174" s="77"/>
      <c r="H174" s="44">
        <v>26000</v>
      </c>
      <c r="I174" s="44"/>
      <c r="J174" s="44"/>
      <c r="K174" s="44">
        <f t="shared" si="17"/>
        <v>26000</v>
      </c>
      <c r="L174" s="65"/>
    </row>
    <row r="175" spans="1:12" s="66" customFormat="1" x14ac:dyDescent="0.2">
      <c r="A175" s="1">
        <v>51298</v>
      </c>
      <c r="B175" s="2" t="s">
        <v>79</v>
      </c>
      <c r="C175" s="3">
        <v>559</v>
      </c>
      <c r="D175" s="1"/>
      <c r="E175" s="60">
        <v>323</v>
      </c>
      <c r="F175" s="45"/>
      <c r="G175" s="76"/>
      <c r="H175" s="68">
        <f>H176</f>
        <v>1000</v>
      </c>
      <c r="I175" s="68">
        <f>I176</f>
        <v>0</v>
      </c>
      <c r="J175" s="68">
        <f>J176</f>
        <v>0</v>
      </c>
      <c r="K175" s="68">
        <f t="shared" si="17"/>
        <v>1000</v>
      </c>
      <c r="L175" s="65"/>
    </row>
    <row r="176" spans="1:12" s="59" customFormat="1" ht="15" x14ac:dyDescent="0.2">
      <c r="A176" s="40">
        <v>51298</v>
      </c>
      <c r="B176" s="41" t="s">
        <v>79</v>
      </c>
      <c r="C176" s="42">
        <v>559</v>
      </c>
      <c r="D176" s="40" t="s">
        <v>19</v>
      </c>
      <c r="E176" s="63">
        <v>3237</v>
      </c>
      <c r="F176" s="38" t="s">
        <v>24</v>
      </c>
      <c r="G176" s="77"/>
      <c r="H176" s="44">
        <v>1000</v>
      </c>
      <c r="I176" s="44"/>
      <c r="J176" s="44"/>
      <c r="K176" s="44">
        <f t="shared" si="17"/>
        <v>1000</v>
      </c>
      <c r="L176" s="58"/>
    </row>
    <row r="177" spans="1:12" s="66" customFormat="1" x14ac:dyDescent="0.2">
      <c r="A177" s="64">
        <v>51298</v>
      </c>
      <c r="B177" s="74" t="s">
        <v>79</v>
      </c>
      <c r="C177" s="33">
        <v>559</v>
      </c>
      <c r="D177" s="74"/>
      <c r="E177" s="34">
        <v>42</v>
      </c>
      <c r="F177" s="35"/>
      <c r="G177" s="35"/>
      <c r="H177" s="75">
        <f>H178</f>
        <v>193000</v>
      </c>
      <c r="I177" s="75">
        <f>I178</f>
        <v>0</v>
      </c>
      <c r="J177" s="75">
        <f>J178</f>
        <v>0</v>
      </c>
      <c r="K177" s="75">
        <f t="shared" si="17"/>
        <v>193000</v>
      </c>
      <c r="L177" s="65"/>
    </row>
    <row r="178" spans="1:12" s="66" customFormat="1" x14ac:dyDescent="0.2">
      <c r="A178" s="1">
        <v>51298</v>
      </c>
      <c r="B178" s="2" t="s">
        <v>79</v>
      </c>
      <c r="C178" s="3">
        <v>559</v>
      </c>
      <c r="D178" s="1"/>
      <c r="E178" s="60">
        <v>422</v>
      </c>
      <c r="F178" s="45"/>
      <c r="G178" s="76"/>
      <c r="H178" s="68">
        <f>H180+H179</f>
        <v>193000</v>
      </c>
      <c r="I178" s="68">
        <f>I180+I179</f>
        <v>0</v>
      </c>
      <c r="J178" s="68">
        <f>J180+J179</f>
        <v>0</v>
      </c>
      <c r="K178" s="68">
        <f t="shared" si="17"/>
        <v>193000</v>
      </c>
      <c r="L178" s="65"/>
    </row>
    <row r="179" spans="1:12" s="66" customFormat="1" x14ac:dyDescent="0.2">
      <c r="A179" s="40">
        <v>51298</v>
      </c>
      <c r="B179" s="41" t="s">
        <v>79</v>
      </c>
      <c r="C179" s="42">
        <v>559</v>
      </c>
      <c r="D179" s="40" t="s">
        <v>19</v>
      </c>
      <c r="E179" s="84">
        <v>4222</v>
      </c>
      <c r="F179" s="38" t="s">
        <v>33</v>
      </c>
      <c r="G179" s="77"/>
      <c r="H179" s="44">
        <v>160000</v>
      </c>
      <c r="I179" s="44"/>
      <c r="J179" s="44"/>
      <c r="K179" s="44">
        <f t="shared" si="17"/>
        <v>160000</v>
      </c>
      <c r="L179" s="65"/>
    </row>
    <row r="180" spans="1:12" s="66" customFormat="1" x14ac:dyDescent="0.2">
      <c r="A180" s="40">
        <v>51298</v>
      </c>
      <c r="B180" s="41" t="s">
        <v>79</v>
      </c>
      <c r="C180" s="42">
        <v>559</v>
      </c>
      <c r="D180" s="40" t="s">
        <v>19</v>
      </c>
      <c r="E180" s="63">
        <v>4227</v>
      </c>
      <c r="F180" s="38" t="s">
        <v>34</v>
      </c>
      <c r="G180" s="77"/>
      <c r="H180" s="44">
        <v>33000</v>
      </c>
      <c r="I180" s="44"/>
      <c r="J180" s="44"/>
      <c r="K180" s="44">
        <f t="shared" si="17"/>
        <v>33000</v>
      </c>
      <c r="L180" s="65"/>
    </row>
    <row r="181" spans="1:12" s="32" customFormat="1" x14ac:dyDescent="0.2">
      <c r="A181" s="64">
        <v>51298</v>
      </c>
      <c r="B181" s="74" t="s">
        <v>79</v>
      </c>
      <c r="C181" s="33">
        <v>559</v>
      </c>
      <c r="D181" s="74"/>
      <c r="E181" s="34">
        <v>45</v>
      </c>
      <c r="F181" s="35"/>
      <c r="G181" s="35"/>
      <c r="H181" s="75">
        <f>H182+H184</f>
        <v>637000</v>
      </c>
      <c r="I181" s="75">
        <f>I182+I184</f>
        <v>0</v>
      </c>
      <c r="J181" s="75">
        <f>J182+J184</f>
        <v>0</v>
      </c>
      <c r="K181" s="75">
        <f t="shared" si="17"/>
        <v>637000</v>
      </c>
      <c r="L181" s="25"/>
    </row>
    <row r="182" spans="1:12" s="59" customFormat="1" x14ac:dyDescent="0.2">
      <c r="A182" s="1">
        <v>51298</v>
      </c>
      <c r="B182" s="2" t="s">
        <v>79</v>
      </c>
      <c r="C182" s="3">
        <v>559</v>
      </c>
      <c r="D182" s="1"/>
      <c r="E182" s="60">
        <v>452</v>
      </c>
      <c r="F182" s="45"/>
      <c r="G182" s="76"/>
      <c r="H182" s="68">
        <f>H183</f>
        <v>191000</v>
      </c>
      <c r="I182" s="68">
        <f>I183</f>
        <v>0</v>
      </c>
      <c r="J182" s="68">
        <f>J183</f>
        <v>0</v>
      </c>
      <c r="K182" s="68">
        <f t="shared" si="17"/>
        <v>191000</v>
      </c>
      <c r="L182" s="58"/>
    </row>
    <row r="183" spans="1:12" s="57" customFormat="1" ht="15" x14ac:dyDescent="0.2">
      <c r="A183" s="40">
        <v>51298</v>
      </c>
      <c r="B183" s="41" t="s">
        <v>79</v>
      </c>
      <c r="C183" s="42">
        <v>559</v>
      </c>
      <c r="D183" s="40" t="s">
        <v>19</v>
      </c>
      <c r="E183" s="85">
        <v>4521</v>
      </c>
      <c r="F183" s="43" t="s">
        <v>35</v>
      </c>
      <c r="G183" s="77"/>
      <c r="H183" s="44">
        <v>191000</v>
      </c>
      <c r="I183" s="44"/>
      <c r="J183" s="44"/>
      <c r="K183" s="44">
        <f t="shared" si="17"/>
        <v>191000</v>
      </c>
      <c r="L183" s="67"/>
    </row>
    <row r="184" spans="1:12" s="57" customFormat="1" x14ac:dyDescent="0.2">
      <c r="A184" s="1">
        <v>51298</v>
      </c>
      <c r="B184" s="2" t="s">
        <v>79</v>
      </c>
      <c r="C184" s="3">
        <v>559</v>
      </c>
      <c r="D184" s="1"/>
      <c r="E184" s="60">
        <v>454</v>
      </c>
      <c r="F184" s="45"/>
      <c r="G184" s="76"/>
      <c r="H184" s="68">
        <f>H185</f>
        <v>446000</v>
      </c>
      <c r="I184" s="68">
        <f>I185</f>
        <v>0</v>
      </c>
      <c r="J184" s="68">
        <f>J185</f>
        <v>0</v>
      </c>
      <c r="K184" s="68">
        <f t="shared" si="17"/>
        <v>446000</v>
      </c>
      <c r="L184" s="67"/>
    </row>
    <row r="185" spans="1:12" s="49" customFormat="1" ht="30" x14ac:dyDescent="0.2">
      <c r="A185" s="40">
        <v>51298</v>
      </c>
      <c r="B185" s="41" t="s">
        <v>79</v>
      </c>
      <c r="C185" s="42">
        <v>559</v>
      </c>
      <c r="D185" s="40" t="s">
        <v>19</v>
      </c>
      <c r="E185" s="85">
        <v>4541</v>
      </c>
      <c r="F185" s="43" t="s">
        <v>63</v>
      </c>
      <c r="G185" s="77"/>
      <c r="H185" s="44">
        <v>446000</v>
      </c>
      <c r="I185" s="44"/>
      <c r="J185" s="44"/>
      <c r="K185" s="44">
        <f t="shared" ref="K185:K248" si="24">H185-I185+J185</f>
        <v>446000</v>
      </c>
      <c r="L185" s="48"/>
    </row>
    <row r="186" spans="1:12" s="57" customFormat="1" ht="67.5" x14ac:dyDescent="0.2">
      <c r="A186" s="46">
        <v>51298</v>
      </c>
      <c r="B186" s="27" t="s">
        <v>81</v>
      </c>
      <c r="C186" s="27"/>
      <c r="D186" s="27"/>
      <c r="E186" s="28"/>
      <c r="F186" s="29" t="s">
        <v>82</v>
      </c>
      <c r="G186" s="30" t="s">
        <v>18</v>
      </c>
      <c r="H186" s="31">
        <f>H187+H192+H201+H206+H211+H216+H225</f>
        <v>2030000</v>
      </c>
      <c r="I186" s="31">
        <f>I187+I192+I201+I206+I211+I216+I225</f>
        <v>40000</v>
      </c>
      <c r="J186" s="31">
        <f>J187+J192+J201+J206+J211+J216+J225</f>
        <v>99000</v>
      </c>
      <c r="K186" s="31">
        <f t="shared" si="24"/>
        <v>2089000</v>
      </c>
      <c r="L186" s="67"/>
    </row>
    <row r="187" spans="1:12" s="49" customFormat="1" x14ac:dyDescent="0.2">
      <c r="A187" s="64">
        <v>51298</v>
      </c>
      <c r="B187" s="74" t="s">
        <v>81</v>
      </c>
      <c r="C187" s="33">
        <v>43</v>
      </c>
      <c r="D187" s="74"/>
      <c r="E187" s="34">
        <v>31</v>
      </c>
      <c r="F187" s="35"/>
      <c r="G187" s="35"/>
      <c r="H187" s="75">
        <f>H188+H190</f>
        <v>29000</v>
      </c>
      <c r="I187" s="75">
        <f>I188+I190</f>
        <v>0</v>
      </c>
      <c r="J187" s="75">
        <f>J188+J190</f>
        <v>0</v>
      </c>
      <c r="K187" s="75">
        <f t="shared" si="24"/>
        <v>29000</v>
      </c>
      <c r="L187" s="48"/>
    </row>
    <row r="188" spans="1:12" s="57" customFormat="1" x14ac:dyDescent="0.2">
      <c r="A188" s="1">
        <v>51298</v>
      </c>
      <c r="B188" s="2" t="s">
        <v>81</v>
      </c>
      <c r="C188" s="3">
        <v>43</v>
      </c>
      <c r="D188" s="1"/>
      <c r="E188" s="60">
        <v>311</v>
      </c>
      <c r="F188" s="45"/>
      <c r="G188" s="76"/>
      <c r="H188" s="68">
        <f>H189</f>
        <v>24000</v>
      </c>
      <c r="I188" s="68">
        <f>I189</f>
        <v>0</v>
      </c>
      <c r="J188" s="68">
        <f>J189</f>
        <v>0</v>
      </c>
      <c r="K188" s="68">
        <f t="shared" si="24"/>
        <v>24000</v>
      </c>
      <c r="L188" s="67"/>
    </row>
    <row r="189" spans="1:12" s="57" customFormat="1" ht="15" x14ac:dyDescent="0.2">
      <c r="A189" s="40">
        <v>51298</v>
      </c>
      <c r="B189" s="41" t="s">
        <v>81</v>
      </c>
      <c r="C189" s="42">
        <v>43</v>
      </c>
      <c r="D189" s="40" t="s">
        <v>19</v>
      </c>
      <c r="E189" s="63">
        <v>3111</v>
      </c>
      <c r="F189" s="38" t="s">
        <v>20</v>
      </c>
      <c r="G189" s="77"/>
      <c r="H189" s="44">
        <v>24000</v>
      </c>
      <c r="I189" s="44"/>
      <c r="J189" s="44"/>
      <c r="K189" s="44">
        <f t="shared" si="24"/>
        <v>24000</v>
      </c>
      <c r="L189" s="67"/>
    </row>
    <row r="190" spans="1:12" s="49" customFormat="1" x14ac:dyDescent="0.2">
      <c r="A190" s="1">
        <v>51298</v>
      </c>
      <c r="B190" s="2" t="s">
        <v>81</v>
      </c>
      <c r="C190" s="3">
        <v>43</v>
      </c>
      <c r="D190" s="1"/>
      <c r="E190" s="60">
        <v>313</v>
      </c>
      <c r="F190" s="45"/>
      <c r="G190" s="76"/>
      <c r="H190" s="68">
        <f t="shared" ref="H190:J190" si="25">H191</f>
        <v>5000</v>
      </c>
      <c r="I190" s="68">
        <f t="shared" si="25"/>
        <v>0</v>
      </c>
      <c r="J190" s="68">
        <f t="shared" si="25"/>
        <v>0</v>
      </c>
      <c r="K190" s="68">
        <f t="shared" si="24"/>
        <v>5000</v>
      </c>
      <c r="L190" s="48"/>
    </row>
    <row r="191" spans="1:12" s="57" customFormat="1" ht="15" x14ac:dyDescent="0.2">
      <c r="A191" s="40">
        <v>51298</v>
      </c>
      <c r="B191" s="41" t="s">
        <v>81</v>
      </c>
      <c r="C191" s="42">
        <v>43</v>
      </c>
      <c r="D191" s="40" t="s">
        <v>19</v>
      </c>
      <c r="E191" s="63">
        <v>3132</v>
      </c>
      <c r="F191" s="38" t="s">
        <v>21</v>
      </c>
      <c r="G191" s="77"/>
      <c r="H191" s="44">
        <v>5000</v>
      </c>
      <c r="I191" s="44"/>
      <c r="J191" s="44"/>
      <c r="K191" s="44">
        <f t="shared" si="24"/>
        <v>5000</v>
      </c>
      <c r="L191" s="67"/>
    </row>
    <row r="192" spans="1:12" s="49" customFormat="1" x14ac:dyDescent="0.2">
      <c r="A192" s="64">
        <v>51298</v>
      </c>
      <c r="B192" s="74" t="s">
        <v>81</v>
      </c>
      <c r="C192" s="33">
        <v>43</v>
      </c>
      <c r="D192" s="74"/>
      <c r="E192" s="34">
        <v>32</v>
      </c>
      <c r="F192" s="35"/>
      <c r="G192" s="35"/>
      <c r="H192" s="75">
        <f>H193+H197+H199+H195</f>
        <v>85000</v>
      </c>
      <c r="I192" s="75">
        <f>I193+I197+I199+I195</f>
        <v>40000</v>
      </c>
      <c r="J192" s="75">
        <f>J193+J197+J199+J195</f>
        <v>0</v>
      </c>
      <c r="K192" s="75">
        <f t="shared" si="24"/>
        <v>45000</v>
      </c>
      <c r="L192" s="48"/>
    </row>
    <row r="193" spans="1:12" s="57" customFormat="1" x14ac:dyDescent="0.2">
      <c r="A193" s="1">
        <v>51298</v>
      </c>
      <c r="B193" s="2" t="s">
        <v>81</v>
      </c>
      <c r="C193" s="3">
        <v>43</v>
      </c>
      <c r="D193" s="1"/>
      <c r="E193" s="60">
        <v>321</v>
      </c>
      <c r="F193" s="45"/>
      <c r="G193" s="76"/>
      <c r="H193" s="68">
        <f>H194</f>
        <v>4000</v>
      </c>
      <c r="I193" s="68">
        <f>I194</f>
        <v>0</v>
      </c>
      <c r="J193" s="68">
        <f>J194</f>
        <v>0</v>
      </c>
      <c r="K193" s="68">
        <f t="shared" si="24"/>
        <v>4000</v>
      </c>
      <c r="L193" s="67"/>
    </row>
    <row r="194" spans="1:12" s="49" customFormat="1" ht="15" x14ac:dyDescent="0.2">
      <c r="A194" s="40">
        <v>51298</v>
      </c>
      <c r="B194" s="41" t="s">
        <v>81</v>
      </c>
      <c r="C194" s="42">
        <v>43</v>
      </c>
      <c r="D194" s="40" t="s">
        <v>19</v>
      </c>
      <c r="E194" s="63">
        <v>3211</v>
      </c>
      <c r="F194" s="38" t="s">
        <v>14</v>
      </c>
      <c r="G194" s="77"/>
      <c r="H194" s="44">
        <v>4000</v>
      </c>
      <c r="I194" s="44"/>
      <c r="J194" s="44"/>
      <c r="K194" s="44">
        <f t="shared" si="24"/>
        <v>4000</v>
      </c>
      <c r="L194" s="48"/>
    </row>
    <row r="195" spans="1:12" s="49" customFormat="1" x14ac:dyDescent="0.2">
      <c r="A195" s="1">
        <v>51298</v>
      </c>
      <c r="B195" s="2" t="s">
        <v>81</v>
      </c>
      <c r="C195" s="3">
        <v>43</v>
      </c>
      <c r="D195" s="1"/>
      <c r="E195" s="60">
        <v>322</v>
      </c>
      <c r="F195" s="45"/>
      <c r="G195" s="76"/>
      <c r="H195" s="68">
        <f>H196</f>
        <v>4000</v>
      </c>
      <c r="I195" s="68">
        <f>I196</f>
        <v>0</v>
      </c>
      <c r="J195" s="68">
        <f>J196</f>
        <v>0</v>
      </c>
      <c r="K195" s="68">
        <f t="shared" si="24"/>
        <v>4000</v>
      </c>
      <c r="L195" s="48"/>
    </row>
    <row r="196" spans="1:12" s="49" customFormat="1" ht="15" x14ac:dyDescent="0.2">
      <c r="A196" s="40">
        <v>51298</v>
      </c>
      <c r="B196" s="41" t="s">
        <v>81</v>
      </c>
      <c r="C196" s="42">
        <v>43</v>
      </c>
      <c r="D196" s="40" t="s">
        <v>19</v>
      </c>
      <c r="E196" s="63">
        <v>3221</v>
      </c>
      <c r="F196" s="38" t="s">
        <v>22</v>
      </c>
      <c r="G196" s="77"/>
      <c r="H196" s="44">
        <v>4000</v>
      </c>
      <c r="I196" s="44"/>
      <c r="J196" s="44"/>
      <c r="K196" s="44">
        <f t="shared" si="24"/>
        <v>4000</v>
      </c>
      <c r="L196" s="48"/>
    </row>
    <row r="197" spans="1:12" s="49" customFormat="1" x14ac:dyDescent="0.2">
      <c r="A197" s="1">
        <v>51298</v>
      </c>
      <c r="B197" s="2" t="s">
        <v>81</v>
      </c>
      <c r="C197" s="3">
        <v>43</v>
      </c>
      <c r="D197" s="1"/>
      <c r="E197" s="60">
        <v>323</v>
      </c>
      <c r="F197" s="45"/>
      <c r="G197" s="76"/>
      <c r="H197" s="68">
        <f>H198</f>
        <v>66000</v>
      </c>
      <c r="I197" s="68">
        <f>I198</f>
        <v>40000</v>
      </c>
      <c r="J197" s="68">
        <f>J198</f>
        <v>0</v>
      </c>
      <c r="K197" s="68">
        <f t="shared" si="24"/>
        <v>26000</v>
      </c>
      <c r="L197" s="48"/>
    </row>
    <row r="198" spans="1:12" s="57" customFormat="1" ht="15" x14ac:dyDescent="0.2">
      <c r="A198" s="40">
        <v>51298</v>
      </c>
      <c r="B198" s="41" t="s">
        <v>81</v>
      </c>
      <c r="C198" s="42">
        <v>43</v>
      </c>
      <c r="D198" s="40" t="s">
        <v>19</v>
      </c>
      <c r="E198" s="63">
        <v>3237</v>
      </c>
      <c r="F198" s="38" t="s">
        <v>24</v>
      </c>
      <c r="G198" s="77"/>
      <c r="H198" s="44">
        <v>66000</v>
      </c>
      <c r="I198" s="44">
        <v>40000</v>
      </c>
      <c r="J198" s="44"/>
      <c r="K198" s="44">
        <f t="shared" si="24"/>
        <v>26000</v>
      </c>
      <c r="L198" s="67"/>
    </row>
    <row r="199" spans="1:12" s="49" customFormat="1" x14ac:dyDescent="0.2">
      <c r="A199" s="1">
        <v>51298</v>
      </c>
      <c r="B199" s="2" t="s">
        <v>81</v>
      </c>
      <c r="C199" s="3">
        <v>43</v>
      </c>
      <c r="D199" s="1"/>
      <c r="E199" s="60">
        <v>329</v>
      </c>
      <c r="F199" s="45"/>
      <c r="G199" s="76"/>
      <c r="H199" s="68">
        <f>H200</f>
        <v>11000</v>
      </c>
      <c r="I199" s="68">
        <f>I200</f>
        <v>0</v>
      </c>
      <c r="J199" s="68">
        <f>J200</f>
        <v>0</v>
      </c>
      <c r="K199" s="68">
        <f t="shared" si="24"/>
        <v>11000</v>
      </c>
      <c r="L199" s="48"/>
    </row>
    <row r="200" spans="1:12" s="49" customFormat="1" ht="15" x14ac:dyDescent="0.2">
      <c r="A200" s="40">
        <v>51298</v>
      </c>
      <c r="B200" s="41" t="s">
        <v>81</v>
      </c>
      <c r="C200" s="42">
        <v>43</v>
      </c>
      <c r="D200" s="40" t="s">
        <v>19</v>
      </c>
      <c r="E200" s="63">
        <v>3293</v>
      </c>
      <c r="F200" s="38" t="s">
        <v>37</v>
      </c>
      <c r="G200" s="77"/>
      <c r="H200" s="44">
        <v>11000</v>
      </c>
      <c r="I200" s="44"/>
      <c r="J200" s="44"/>
      <c r="K200" s="44">
        <f t="shared" si="24"/>
        <v>11000</v>
      </c>
      <c r="L200" s="48"/>
    </row>
    <row r="201" spans="1:12" s="57" customFormat="1" x14ac:dyDescent="0.2">
      <c r="A201" s="64">
        <v>51298</v>
      </c>
      <c r="B201" s="74" t="s">
        <v>81</v>
      </c>
      <c r="C201" s="33">
        <v>43</v>
      </c>
      <c r="D201" s="74"/>
      <c r="E201" s="34">
        <v>42</v>
      </c>
      <c r="F201" s="35"/>
      <c r="G201" s="35"/>
      <c r="H201" s="75">
        <f>H202+H204</f>
        <v>237000</v>
      </c>
      <c r="I201" s="75">
        <f>I202+I204</f>
        <v>0</v>
      </c>
      <c r="J201" s="75">
        <f>J202+J204</f>
        <v>0</v>
      </c>
      <c r="K201" s="75">
        <f t="shared" si="24"/>
        <v>237000</v>
      </c>
      <c r="L201" s="67"/>
    </row>
    <row r="202" spans="1:12" s="57" customFormat="1" x14ac:dyDescent="0.2">
      <c r="A202" s="1">
        <v>51298</v>
      </c>
      <c r="B202" s="2" t="s">
        <v>81</v>
      </c>
      <c r="C202" s="3">
        <v>43</v>
      </c>
      <c r="D202" s="1"/>
      <c r="E202" s="60">
        <v>421</v>
      </c>
      <c r="F202" s="45"/>
      <c r="G202" s="76"/>
      <c r="H202" s="68">
        <f>H203</f>
        <v>96000</v>
      </c>
      <c r="I202" s="68">
        <f>I203</f>
        <v>0</v>
      </c>
      <c r="J202" s="68">
        <f>J203</f>
        <v>0</v>
      </c>
      <c r="K202" s="68">
        <f t="shared" si="24"/>
        <v>96000</v>
      </c>
      <c r="L202" s="67"/>
    </row>
    <row r="203" spans="1:12" s="49" customFormat="1" ht="15" x14ac:dyDescent="0.2">
      <c r="A203" s="40">
        <v>51298</v>
      </c>
      <c r="B203" s="41" t="s">
        <v>81</v>
      </c>
      <c r="C203" s="42">
        <v>43</v>
      </c>
      <c r="D203" s="40" t="s">
        <v>19</v>
      </c>
      <c r="E203" s="63">
        <v>4214</v>
      </c>
      <c r="F203" s="38" t="s">
        <v>38</v>
      </c>
      <c r="G203" s="77"/>
      <c r="H203" s="44">
        <v>96000</v>
      </c>
      <c r="I203" s="44"/>
      <c r="J203" s="44"/>
      <c r="K203" s="44">
        <f t="shared" si="24"/>
        <v>96000</v>
      </c>
      <c r="L203" s="48"/>
    </row>
    <row r="204" spans="1:12" s="57" customFormat="1" x14ac:dyDescent="0.2">
      <c r="A204" s="1">
        <v>51298</v>
      </c>
      <c r="B204" s="2" t="s">
        <v>81</v>
      </c>
      <c r="C204" s="3">
        <v>43</v>
      </c>
      <c r="D204" s="1"/>
      <c r="E204" s="60">
        <v>422</v>
      </c>
      <c r="F204" s="45"/>
      <c r="G204" s="76"/>
      <c r="H204" s="68">
        <f>H205</f>
        <v>141000</v>
      </c>
      <c r="I204" s="68">
        <f>I205</f>
        <v>0</v>
      </c>
      <c r="J204" s="68">
        <f>J205</f>
        <v>0</v>
      </c>
      <c r="K204" s="68">
        <f t="shared" si="24"/>
        <v>141000</v>
      </c>
      <c r="L204" s="67"/>
    </row>
    <row r="205" spans="1:12" s="49" customFormat="1" ht="15" x14ac:dyDescent="0.2">
      <c r="A205" s="40">
        <v>51298</v>
      </c>
      <c r="B205" s="41" t="s">
        <v>81</v>
      </c>
      <c r="C205" s="42">
        <v>43</v>
      </c>
      <c r="D205" s="40" t="s">
        <v>19</v>
      </c>
      <c r="E205" s="63">
        <v>4223</v>
      </c>
      <c r="F205" s="38" t="s">
        <v>44</v>
      </c>
      <c r="G205" s="77"/>
      <c r="H205" s="44">
        <v>141000</v>
      </c>
      <c r="I205" s="44"/>
      <c r="J205" s="44"/>
      <c r="K205" s="44">
        <f t="shared" si="24"/>
        <v>141000</v>
      </c>
      <c r="L205" s="48"/>
    </row>
    <row r="206" spans="1:12" s="57" customFormat="1" x14ac:dyDescent="0.2">
      <c r="A206" s="64">
        <v>51298</v>
      </c>
      <c r="B206" s="74" t="s">
        <v>81</v>
      </c>
      <c r="C206" s="33">
        <v>51</v>
      </c>
      <c r="D206" s="74"/>
      <c r="E206" s="34">
        <v>31</v>
      </c>
      <c r="F206" s="35"/>
      <c r="G206" s="35"/>
      <c r="H206" s="75">
        <f>H207+H209</f>
        <v>56000</v>
      </c>
      <c r="I206" s="75">
        <f>I207+I209</f>
        <v>0</v>
      </c>
      <c r="J206" s="75">
        <f>J207+J209</f>
        <v>0</v>
      </c>
      <c r="K206" s="75">
        <f t="shared" si="24"/>
        <v>56000</v>
      </c>
      <c r="L206" s="67"/>
    </row>
    <row r="207" spans="1:12" s="57" customFormat="1" x14ac:dyDescent="0.2">
      <c r="A207" s="1">
        <v>51298</v>
      </c>
      <c r="B207" s="2" t="s">
        <v>81</v>
      </c>
      <c r="C207" s="3">
        <v>51</v>
      </c>
      <c r="D207" s="1"/>
      <c r="E207" s="60">
        <v>311</v>
      </c>
      <c r="F207" s="45"/>
      <c r="G207" s="76"/>
      <c r="H207" s="68">
        <f>H208</f>
        <v>47000</v>
      </c>
      <c r="I207" s="68">
        <f>I208</f>
        <v>0</v>
      </c>
      <c r="J207" s="68">
        <f>J208</f>
        <v>0</v>
      </c>
      <c r="K207" s="68">
        <f t="shared" si="24"/>
        <v>47000</v>
      </c>
      <c r="L207" s="67"/>
    </row>
    <row r="208" spans="1:12" s="49" customFormat="1" ht="15" x14ac:dyDescent="0.2">
      <c r="A208" s="40">
        <v>51298</v>
      </c>
      <c r="B208" s="41" t="s">
        <v>81</v>
      </c>
      <c r="C208" s="42">
        <v>51</v>
      </c>
      <c r="D208" s="40" t="s">
        <v>19</v>
      </c>
      <c r="E208" s="63">
        <v>3111</v>
      </c>
      <c r="F208" s="38" t="s">
        <v>20</v>
      </c>
      <c r="G208" s="77"/>
      <c r="H208" s="44">
        <v>47000</v>
      </c>
      <c r="I208" s="44"/>
      <c r="J208" s="44"/>
      <c r="K208" s="44">
        <f t="shared" si="24"/>
        <v>47000</v>
      </c>
      <c r="L208" s="48"/>
    </row>
    <row r="209" spans="1:12" s="57" customFormat="1" x14ac:dyDescent="0.2">
      <c r="A209" s="1">
        <v>51298</v>
      </c>
      <c r="B209" s="2" t="s">
        <v>81</v>
      </c>
      <c r="C209" s="3">
        <v>51</v>
      </c>
      <c r="D209" s="1"/>
      <c r="E209" s="60">
        <v>313</v>
      </c>
      <c r="F209" s="45"/>
      <c r="G209" s="76"/>
      <c r="H209" s="68">
        <f t="shared" ref="H209:J209" si="26">H210</f>
        <v>9000</v>
      </c>
      <c r="I209" s="68">
        <f t="shared" si="26"/>
        <v>0</v>
      </c>
      <c r="J209" s="68">
        <f t="shared" si="26"/>
        <v>0</v>
      </c>
      <c r="K209" s="68">
        <f t="shared" si="24"/>
        <v>9000</v>
      </c>
      <c r="L209" s="67"/>
    </row>
    <row r="210" spans="1:12" s="49" customFormat="1" ht="15" x14ac:dyDescent="0.2">
      <c r="A210" s="40">
        <v>51298</v>
      </c>
      <c r="B210" s="41" t="s">
        <v>81</v>
      </c>
      <c r="C210" s="42">
        <v>51</v>
      </c>
      <c r="D210" s="40" t="s">
        <v>19</v>
      </c>
      <c r="E210" s="63">
        <v>3132</v>
      </c>
      <c r="F210" s="38" t="s">
        <v>21</v>
      </c>
      <c r="G210" s="77"/>
      <c r="H210" s="44">
        <v>9000</v>
      </c>
      <c r="I210" s="44"/>
      <c r="J210" s="44"/>
      <c r="K210" s="44">
        <f t="shared" si="24"/>
        <v>9000</v>
      </c>
      <c r="L210" s="48"/>
    </row>
    <row r="211" spans="1:12" s="57" customFormat="1" x14ac:dyDescent="0.2">
      <c r="A211" s="64">
        <v>51298</v>
      </c>
      <c r="B211" s="74" t="s">
        <v>81</v>
      </c>
      <c r="C211" s="33">
        <v>559</v>
      </c>
      <c r="D211" s="74"/>
      <c r="E211" s="34">
        <v>31</v>
      </c>
      <c r="F211" s="35"/>
      <c r="G211" s="35"/>
      <c r="H211" s="75">
        <f>H212+H214</f>
        <v>104000</v>
      </c>
      <c r="I211" s="75">
        <f>I212+I214</f>
        <v>0</v>
      </c>
      <c r="J211" s="75">
        <f>J212+J214</f>
        <v>25000</v>
      </c>
      <c r="K211" s="75">
        <f t="shared" si="24"/>
        <v>129000</v>
      </c>
      <c r="L211" s="67"/>
    </row>
    <row r="212" spans="1:12" s="49" customFormat="1" x14ac:dyDescent="0.2">
      <c r="A212" s="1">
        <v>51298</v>
      </c>
      <c r="B212" s="2" t="s">
        <v>81</v>
      </c>
      <c r="C212" s="3">
        <v>559</v>
      </c>
      <c r="D212" s="1"/>
      <c r="E212" s="60">
        <v>311</v>
      </c>
      <c r="F212" s="45"/>
      <c r="G212" s="76"/>
      <c r="H212" s="68">
        <f>H213</f>
        <v>87000</v>
      </c>
      <c r="I212" s="68">
        <f>I213</f>
        <v>0</v>
      </c>
      <c r="J212" s="68">
        <f>J213</f>
        <v>21000</v>
      </c>
      <c r="K212" s="68">
        <f t="shared" si="24"/>
        <v>108000</v>
      </c>
      <c r="L212" s="48"/>
    </row>
    <row r="213" spans="1:12" s="49" customFormat="1" ht="15" x14ac:dyDescent="0.2">
      <c r="A213" s="40">
        <v>51298</v>
      </c>
      <c r="B213" s="41" t="s">
        <v>81</v>
      </c>
      <c r="C213" s="42">
        <v>559</v>
      </c>
      <c r="D213" s="40" t="s">
        <v>19</v>
      </c>
      <c r="E213" s="63">
        <v>3111</v>
      </c>
      <c r="F213" s="38" t="s">
        <v>20</v>
      </c>
      <c r="G213" s="77"/>
      <c r="H213" s="44">
        <v>87000</v>
      </c>
      <c r="I213" s="44"/>
      <c r="J213" s="44">
        <v>21000</v>
      </c>
      <c r="K213" s="44">
        <f t="shared" si="24"/>
        <v>108000</v>
      </c>
      <c r="L213" s="48"/>
    </row>
    <row r="214" spans="1:12" s="49" customFormat="1" x14ac:dyDescent="0.2">
      <c r="A214" s="1">
        <v>51298</v>
      </c>
      <c r="B214" s="2" t="s">
        <v>81</v>
      </c>
      <c r="C214" s="3">
        <v>559</v>
      </c>
      <c r="D214" s="1"/>
      <c r="E214" s="60">
        <v>313</v>
      </c>
      <c r="F214" s="45"/>
      <c r="G214" s="76"/>
      <c r="H214" s="68">
        <f t="shared" ref="H214:J214" si="27">H215</f>
        <v>17000</v>
      </c>
      <c r="I214" s="68">
        <f t="shared" si="27"/>
        <v>0</v>
      </c>
      <c r="J214" s="68">
        <f t="shared" si="27"/>
        <v>4000</v>
      </c>
      <c r="K214" s="68">
        <f t="shared" si="24"/>
        <v>21000</v>
      </c>
      <c r="L214" s="48"/>
    </row>
    <row r="215" spans="1:12" s="49" customFormat="1" ht="15" x14ac:dyDescent="0.2">
      <c r="A215" s="40">
        <v>51298</v>
      </c>
      <c r="B215" s="41" t="s">
        <v>81</v>
      </c>
      <c r="C215" s="42">
        <v>559</v>
      </c>
      <c r="D215" s="40" t="s">
        <v>19</v>
      </c>
      <c r="E215" s="63">
        <v>3132</v>
      </c>
      <c r="F215" s="38" t="s">
        <v>21</v>
      </c>
      <c r="G215" s="77"/>
      <c r="H215" s="44">
        <v>17000</v>
      </c>
      <c r="I215" s="44"/>
      <c r="J215" s="44">
        <v>4000</v>
      </c>
      <c r="K215" s="44">
        <f t="shared" si="24"/>
        <v>21000</v>
      </c>
      <c r="L215" s="48"/>
    </row>
    <row r="216" spans="1:12" s="49" customFormat="1" x14ac:dyDescent="0.2">
      <c r="A216" s="64">
        <v>51298</v>
      </c>
      <c r="B216" s="74" t="s">
        <v>81</v>
      </c>
      <c r="C216" s="33">
        <v>559</v>
      </c>
      <c r="D216" s="74"/>
      <c r="E216" s="34">
        <v>32</v>
      </c>
      <c r="F216" s="35"/>
      <c r="G216" s="35"/>
      <c r="H216" s="75">
        <f>H217+H221+H223+H219</f>
        <v>171000</v>
      </c>
      <c r="I216" s="75">
        <f>I217+I221+I223+I219</f>
        <v>0</v>
      </c>
      <c r="J216" s="75">
        <f>J217+J221+J223+J219</f>
        <v>74000</v>
      </c>
      <c r="K216" s="75">
        <f t="shared" si="24"/>
        <v>245000</v>
      </c>
      <c r="L216" s="48"/>
    </row>
    <row r="217" spans="1:12" s="57" customFormat="1" x14ac:dyDescent="0.2">
      <c r="A217" s="1">
        <v>51298</v>
      </c>
      <c r="B217" s="2" t="s">
        <v>81</v>
      </c>
      <c r="C217" s="3">
        <v>559</v>
      </c>
      <c r="D217" s="1"/>
      <c r="E217" s="60">
        <v>321</v>
      </c>
      <c r="F217" s="45"/>
      <c r="G217" s="76"/>
      <c r="H217" s="68">
        <f>H218</f>
        <v>26000</v>
      </c>
      <c r="I217" s="68">
        <f>I218</f>
        <v>0</v>
      </c>
      <c r="J217" s="68">
        <f>J218</f>
        <v>0</v>
      </c>
      <c r="K217" s="68">
        <f t="shared" si="24"/>
        <v>26000</v>
      </c>
      <c r="L217" s="67"/>
    </row>
    <row r="218" spans="1:12" s="49" customFormat="1" ht="15" x14ac:dyDescent="0.2">
      <c r="A218" s="40">
        <v>51298</v>
      </c>
      <c r="B218" s="41" t="s">
        <v>81</v>
      </c>
      <c r="C218" s="42">
        <v>559</v>
      </c>
      <c r="D218" s="40" t="s">
        <v>19</v>
      </c>
      <c r="E218" s="63">
        <v>3211</v>
      </c>
      <c r="F218" s="38" t="s">
        <v>14</v>
      </c>
      <c r="G218" s="77"/>
      <c r="H218" s="44">
        <v>26000</v>
      </c>
      <c r="I218" s="44"/>
      <c r="J218" s="44"/>
      <c r="K218" s="44">
        <f t="shared" si="24"/>
        <v>26000</v>
      </c>
      <c r="L218" s="48"/>
    </row>
    <row r="219" spans="1:12" s="49" customFormat="1" x14ac:dyDescent="0.2">
      <c r="A219" s="1">
        <v>51298</v>
      </c>
      <c r="B219" s="2" t="s">
        <v>81</v>
      </c>
      <c r="C219" s="3">
        <v>559</v>
      </c>
      <c r="D219" s="1"/>
      <c r="E219" s="60">
        <v>322</v>
      </c>
      <c r="F219" s="45"/>
      <c r="G219" s="76"/>
      <c r="H219" s="68">
        <f>H220</f>
        <v>28000</v>
      </c>
      <c r="I219" s="68">
        <f>I220</f>
        <v>0</v>
      </c>
      <c r="J219" s="68">
        <f>J220</f>
        <v>0</v>
      </c>
      <c r="K219" s="68">
        <f t="shared" si="24"/>
        <v>28000</v>
      </c>
      <c r="L219" s="48"/>
    </row>
    <row r="220" spans="1:12" s="59" customFormat="1" ht="15" x14ac:dyDescent="0.2">
      <c r="A220" s="40">
        <v>51298</v>
      </c>
      <c r="B220" s="41" t="s">
        <v>81</v>
      </c>
      <c r="C220" s="42">
        <v>559</v>
      </c>
      <c r="D220" s="40" t="s">
        <v>19</v>
      </c>
      <c r="E220" s="63">
        <v>3221</v>
      </c>
      <c r="F220" s="38" t="s">
        <v>22</v>
      </c>
      <c r="G220" s="77"/>
      <c r="H220" s="44">
        <v>28000</v>
      </c>
      <c r="I220" s="44"/>
      <c r="J220" s="44"/>
      <c r="K220" s="44">
        <f t="shared" si="24"/>
        <v>28000</v>
      </c>
      <c r="L220" s="58"/>
    </row>
    <row r="221" spans="1:12" s="57" customFormat="1" x14ac:dyDescent="0.2">
      <c r="A221" s="1">
        <v>51298</v>
      </c>
      <c r="B221" s="2" t="s">
        <v>81</v>
      </c>
      <c r="C221" s="3">
        <v>559</v>
      </c>
      <c r="D221" s="1"/>
      <c r="E221" s="60">
        <v>323</v>
      </c>
      <c r="F221" s="45"/>
      <c r="G221" s="76"/>
      <c r="H221" s="68">
        <f>H222</f>
        <v>75000</v>
      </c>
      <c r="I221" s="68">
        <f>I222</f>
        <v>0</v>
      </c>
      <c r="J221" s="68">
        <f>J222</f>
        <v>74000</v>
      </c>
      <c r="K221" s="68">
        <f t="shared" si="24"/>
        <v>149000</v>
      </c>
      <c r="L221" s="67"/>
    </row>
    <row r="222" spans="1:12" s="57" customFormat="1" ht="15" x14ac:dyDescent="0.2">
      <c r="A222" s="40">
        <v>51298</v>
      </c>
      <c r="B222" s="41" t="s">
        <v>81</v>
      </c>
      <c r="C222" s="42">
        <v>559</v>
      </c>
      <c r="D222" s="40" t="s">
        <v>19</v>
      </c>
      <c r="E222" s="63">
        <v>3237</v>
      </c>
      <c r="F222" s="38" t="s">
        <v>24</v>
      </c>
      <c r="G222" s="77"/>
      <c r="H222" s="44">
        <v>75000</v>
      </c>
      <c r="I222" s="44"/>
      <c r="J222" s="44">
        <v>74000</v>
      </c>
      <c r="K222" s="44">
        <f t="shared" si="24"/>
        <v>149000</v>
      </c>
      <c r="L222" s="67"/>
    </row>
    <row r="223" spans="1:12" s="49" customFormat="1" x14ac:dyDescent="0.2">
      <c r="A223" s="1">
        <v>51298</v>
      </c>
      <c r="B223" s="2" t="s">
        <v>81</v>
      </c>
      <c r="C223" s="3">
        <v>559</v>
      </c>
      <c r="D223" s="1"/>
      <c r="E223" s="60">
        <v>329</v>
      </c>
      <c r="F223" s="45"/>
      <c r="G223" s="76"/>
      <c r="H223" s="68">
        <f>H224</f>
        <v>42000</v>
      </c>
      <c r="I223" s="68">
        <f>I224</f>
        <v>0</v>
      </c>
      <c r="J223" s="68">
        <f>J224</f>
        <v>0</v>
      </c>
      <c r="K223" s="68">
        <f t="shared" si="24"/>
        <v>42000</v>
      </c>
      <c r="L223" s="48"/>
    </row>
    <row r="224" spans="1:12" s="57" customFormat="1" ht="15" x14ac:dyDescent="0.2">
      <c r="A224" s="40">
        <v>51298</v>
      </c>
      <c r="B224" s="41" t="s">
        <v>81</v>
      </c>
      <c r="C224" s="42">
        <v>559</v>
      </c>
      <c r="D224" s="40" t="s">
        <v>19</v>
      </c>
      <c r="E224" s="63">
        <v>3293</v>
      </c>
      <c r="F224" s="38" t="s">
        <v>37</v>
      </c>
      <c r="G224" s="77"/>
      <c r="H224" s="44">
        <v>42000</v>
      </c>
      <c r="I224" s="44"/>
      <c r="J224" s="44"/>
      <c r="K224" s="44">
        <f t="shared" si="24"/>
        <v>42000</v>
      </c>
      <c r="L224" s="67"/>
    </row>
    <row r="225" spans="1:12" s="49" customFormat="1" x14ac:dyDescent="0.2">
      <c r="A225" s="64">
        <v>51298</v>
      </c>
      <c r="B225" s="74" t="s">
        <v>81</v>
      </c>
      <c r="C225" s="33">
        <v>559</v>
      </c>
      <c r="D225" s="74"/>
      <c r="E225" s="34">
        <v>42</v>
      </c>
      <c r="F225" s="35"/>
      <c r="G225" s="35"/>
      <c r="H225" s="75">
        <f>H226+H228</f>
        <v>1348000</v>
      </c>
      <c r="I225" s="75">
        <f>I226+I228</f>
        <v>0</v>
      </c>
      <c r="J225" s="75">
        <f>J226+J228</f>
        <v>0</v>
      </c>
      <c r="K225" s="75">
        <f t="shared" si="24"/>
        <v>1348000</v>
      </c>
      <c r="L225" s="48"/>
    </row>
    <row r="226" spans="1:12" s="57" customFormat="1" x14ac:dyDescent="0.2">
      <c r="A226" s="1">
        <v>51298</v>
      </c>
      <c r="B226" s="2" t="s">
        <v>81</v>
      </c>
      <c r="C226" s="3">
        <v>559</v>
      </c>
      <c r="D226" s="1"/>
      <c r="E226" s="60">
        <v>421</v>
      </c>
      <c r="F226" s="45"/>
      <c r="G226" s="76"/>
      <c r="H226" s="68">
        <f>H227</f>
        <v>546000</v>
      </c>
      <c r="I226" s="68">
        <f>I227</f>
        <v>0</v>
      </c>
      <c r="J226" s="68">
        <f>J227</f>
        <v>0</v>
      </c>
      <c r="K226" s="68">
        <f t="shared" si="24"/>
        <v>546000</v>
      </c>
      <c r="L226" s="67"/>
    </row>
    <row r="227" spans="1:12" s="57" customFormat="1" ht="15" x14ac:dyDescent="0.2">
      <c r="A227" s="40">
        <v>51298</v>
      </c>
      <c r="B227" s="41" t="s">
        <v>81</v>
      </c>
      <c r="C227" s="42">
        <v>559</v>
      </c>
      <c r="D227" s="40" t="s">
        <v>19</v>
      </c>
      <c r="E227" s="63">
        <v>4214</v>
      </c>
      <c r="F227" s="38" t="s">
        <v>38</v>
      </c>
      <c r="G227" s="77"/>
      <c r="H227" s="44">
        <v>546000</v>
      </c>
      <c r="I227" s="44"/>
      <c r="J227" s="44"/>
      <c r="K227" s="44">
        <f t="shared" si="24"/>
        <v>546000</v>
      </c>
      <c r="L227" s="67"/>
    </row>
    <row r="228" spans="1:12" s="49" customFormat="1" x14ac:dyDescent="0.2">
      <c r="A228" s="1">
        <v>51298</v>
      </c>
      <c r="B228" s="2" t="s">
        <v>81</v>
      </c>
      <c r="C228" s="3">
        <v>559</v>
      </c>
      <c r="D228" s="1"/>
      <c r="E228" s="60">
        <v>422</v>
      </c>
      <c r="F228" s="45"/>
      <c r="G228" s="76"/>
      <c r="H228" s="68">
        <f>H229</f>
        <v>802000</v>
      </c>
      <c r="I228" s="68">
        <f>I229</f>
        <v>0</v>
      </c>
      <c r="J228" s="68">
        <f>J229</f>
        <v>0</v>
      </c>
      <c r="K228" s="68">
        <f t="shared" si="24"/>
        <v>802000</v>
      </c>
      <c r="L228" s="48"/>
    </row>
    <row r="229" spans="1:12" s="57" customFormat="1" ht="15" x14ac:dyDescent="0.2">
      <c r="A229" s="40">
        <v>51298</v>
      </c>
      <c r="B229" s="41" t="s">
        <v>81</v>
      </c>
      <c r="C229" s="42">
        <v>559</v>
      </c>
      <c r="D229" s="40" t="s">
        <v>19</v>
      </c>
      <c r="E229" s="63">
        <v>4223</v>
      </c>
      <c r="F229" s="38" t="s">
        <v>44</v>
      </c>
      <c r="G229" s="77"/>
      <c r="H229" s="44">
        <v>802000</v>
      </c>
      <c r="I229" s="44"/>
      <c r="J229" s="44"/>
      <c r="K229" s="44">
        <f t="shared" si="24"/>
        <v>802000</v>
      </c>
      <c r="L229" s="67"/>
    </row>
    <row r="230" spans="1:12" s="49" customFormat="1" ht="67.5" x14ac:dyDescent="0.2">
      <c r="A230" s="46">
        <v>51298</v>
      </c>
      <c r="B230" s="27" t="s">
        <v>83</v>
      </c>
      <c r="C230" s="27"/>
      <c r="D230" s="27"/>
      <c r="E230" s="28"/>
      <c r="F230" s="29" t="s">
        <v>84</v>
      </c>
      <c r="G230" s="30" t="s">
        <v>18</v>
      </c>
      <c r="H230" s="31">
        <f>H231+H239+H244+H236</f>
        <v>19000</v>
      </c>
      <c r="I230" s="31">
        <f>I231+I239+I244+I236</f>
        <v>19000</v>
      </c>
      <c r="J230" s="31">
        <f>J231+J239+J244+J236</f>
        <v>0</v>
      </c>
      <c r="K230" s="31">
        <f t="shared" si="24"/>
        <v>0</v>
      </c>
      <c r="L230" s="48"/>
    </row>
    <row r="231" spans="1:12" s="49" customFormat="1" x14ac:dyDescent="0.2">
      <c r="A231" s="64">
        <v>51298</v>
      </c>
      <c r="B231" s="74" t="s">
        <v>83</v>
      </c>
      <c r="C231" s="33">
        <v>43</v>
      </c>
      <c r="D231" s="74"/>
      <c r="E231" s="34">
        <v>31</v>
      </c>
      <c r="F231" s="35"/>
      <c r="G231" s="35"/>
      <c r="H231" s="75">
        <f>H232+H234</f>
        <v>3000</v>
      </c>
      <c r="I231" s="75">
        <f>I232+I234</f>
        <v>3000</v>
      </c>
      <c r="J231" s="75">
        <f>J232+J234</f>
        <v>0</v>
      </c>
      <c r="K231" s="75">
        <f t="shared" si="24"/>
        <v>0</v>
      </c>
      <c r="L231" s="48"/>
    </row>
    <row r="232" spans="1:12" s="57" customFormat="1" x14ac:dyDescent="0.2">
      <c r="A232" s="1">
        <v>51298</v>
      </c>
      <c r="B232" s="2" t="s">
        <v>83</v>
      </c>
      <c r="C232" s="3">
        <v>43</v>
      </c>
      <c r="D232" s="1"/>
      <c r="E232" s="60">
        <v>311</v>
      </c>
      <c r="F232" s="45"/>
      <c r="G232" s="76"/>
      <c r="H232" s="68">
        <f>H233</f>
        <v>2500</v>
      </c>
      <c r="I232" s="68">
        <f>I233</f>
        <v>2500</v>
      </c>
      <c r="J232" s="68">
        <f>J233</f>
        <v>0</v>
      </c>
      <c r="K232" s="68">
        <f t="shared" si="24"/>
        <v>0</v>
      </c>
      <c r="L232" s="67"/>
    </row>
    <row r="233" spans="1:12" s="57" customFormat="1" ht="15" x14ac:dyDescent="0.2">
      <c r="A233" s="40">
        <v>51298</v>
      </c>
      <c r="B233" s="41" t="s">
        <v>83</v>
      </c>
      <c r="C233" s="42">
        <v>43</v>
      </c>
      <c r="D233" s="40" t="s">
        <v>19</v>
      </c>
      <c r="E233" s="63">
        <v>3111</v>
      </c>
      <c r="F233" s="38" t="s">
        <v>20</v>
      </c>
      <c r="G233" s="77"/>
      <c r="H233" s="44">
        <v>2500</v>
      </c>
      <c r="I233" s="44">
        <v>2500</v>
      </c>
      <c r="J233" s="44"/>
      <c r="K233" s="44">
        <f t="shared" si="24"/>
        <v>0</v>
      </c>
      <c r="L233" s="67"/>
    </row>
    <row r="234" spans="1:12" s="49" customFormat="1" x14ac:dyDescent="0.2">
      <c r="A234" s="1">
        <v>51298</v>
      </c>
      <c r="B234" s="2" t="s">
        <v>83</v>
      </c>
      <c r="C234" s="3">
        <v>43</v>
      </c>
      <c r="D234" s="1"/>
      <c r="E234" s="60">
        <v>313</v>
      </c>
      <c r="F234" s="45"/>
      <c r="G234" s="76"/>
      <c r="H234" s="68">
        <f t="shared" ref="H234:J234" si="28">H235</f>
        <v>500</v>
      </c>
      <c r="I234" s="68">
        <f t="shared" si="28"/>
        <v>500</v>
      </c>
      <c r="J234" s="68">
        <f t="shared" si="28"/>
        <v>0</v>
      </c>
      <c r="K234" s="68">
        <f t="shared" si="24"/>
        <v>0</v>
      </c>
      <c r="L234" s="48"/>
    </row>
    <row r="235" spans="1:12" s="57" customFormat="1" ht="15" x14ac:dyDescent="0.2">
      <c r="A235" s="40">
        <v>51298</v>
      </c>
      <c r="B235" s="41" t="s">
        <v>83</v>
      </c>
      <c r="C235" s="42">
        <v>43</v>
      </c>
      <c r="D235" s="40" t="s">
        <v>19</v>
      </c>
      <c r="E235" s="63">
        <v>3132</v>
      </c>
      <c r="F235" s="38" t="s">
        <v>21</v>
      </c>
      <c r="G235" s="77"/>
      <c r="H235" s="44">
        <v>500</v>
      </c>
      <c r="I235" s="44">
        <v>500</v>
      </c>
      <c r="J235" s="44"/>
      <c r="K235" s="44">
        <f t="shared" si="24"/>
        <v>0</v>
      </c>
      <c r="L235" s="67"/>
    </row>
    <row r="236" spans="1:12" s="57" customFormat="1" x14ac:dyDescent="0.2">
      <c r="A236" s="64">
        <v>51298</v>
      </c>
      <c r="B236" s="74" t="s">
        <v>83</v>
      </c>
      <c r="C236" s="33">
        <v>43</v>
      </c>
      <c r="D236" s="74"/>
      <c r="E236" s="34">
        <v>32</v>
      </c>
      <c r="F236" s="35"/>
      <c r="G236" s="35"/>
      <c r="H236" s="75">
        <f t="shared" ref="H236:J237" si="29">H237</f>
        <v>1000</v>
      </c>
      <c r="I236" s="75">
        <f t="shared" si="29"/>
        <v>1000</v>
      </c>
      <c r="J236" s="75">
        <f t="shared" si="29"/>
        <v>0</v>
      </c>
      <c r="K236" s="75">
        <f t="shared" si="24"/>
        <v>0</v>
      </c>
      <c r="L236" s="67"/>
    </row>
    <row r="237" spans="1:12" s="49" customFormat="1" x14ac:dyDescent="0.2">
      <c r="A237" s="1">
        <v>51298</v>
      </c>
      <c r="B237" s="2" t="s">
        <v>83</v>
      </c>
      <c r="C237" s="3">
        <v>43</v>
      </c>
      <c r="D237" s="1"/>
      <c r="E237" s="60">
        <v>322</v>
      </c>
      <c r="F237" s="45"/>
      <c r="G237" s="76"/>
      <c r="H237" s="68">
        <f t="shared" si="29"/>
        <v>1000</v>
      </c>
      <c r="I237" s="68">
        <f t="shared" si="29"/>
        <v>1000</v>
      </c>
      <c r="J237" s="68">
        <f t="shared" si="29"/>
        <v>0</v>
      </c>
      <c r="K237" s="68">
        <f t="shared" si="24"/>
        <v>0</v>
      </c>
      <c r="L237" s="48"/>
    </row>
    <row r="238" spans="1:12" s="57" customFormat="1" ht="15" x14ac:dyDescent="0.2">
      <c r="A238" s="40">
        <v>51298</v>
      </c>
      <c r="B238" s="41" t="s">
        <v>83</v>
      </c>
      <c r="C238" s="42">
        <v>43</v>
      </c>
      <c r="D238" s="40" t="s">
        <v>19</v>
      </c>
      <c r="E238" s="63">
        <v>3221</v>
      </c>
      <c r="F238" s="38" t="s">
        <v>22</v>
      </c>
      <c r="G238" s="77"/>
      <c r="H238" s="44">
        <v>1000</v>
      </c>
      <c r="I238" s="44">
        <v>1000</v>
      </c>
      <c r="J238" s="44"/>
      <c r="K238" s="44">
        <f t="shared" si="24"/>
        <v>0</v>
      </c>
      <c r="L238" s="67"/>
    </row>
    <row r="239" spans="1:12" s="49" customFormat="1" x14ac:dyDescent="0.2">
      <c r="A239" s="64">
        <v>51298</v>
      </c>
      <c r="B239" s="74" t="s">
        <v>83</v>
      </c>
      <c r="C239" s="33">
        <v>559</v>
      </c>
      <c r="D239" s="74"/>
      <c r="E239" s="34">
        <v>31</v>
      </c>
      <c r="F239" s="35"/>
      <c r="G239" s="35"/>
      <c r="H239" s="75">
        <f>H240+H242</f>
        <v>13000</v>
      </c>
      <c r="I239" s="75">
        <f>I240+I242</f>
        <v>13000</v>
      </c>
      <c r="J239" s="75">
        <f>J240+J242</f>
        <v>0</v>
      </c>
      <c r="K239" s="75">
        <f t="shared" si="24"/>
        <v>0</v>
      </c>
      <c r="L239" s="48"/>
    </row>
    <row r="240" spans="1:12" s="57" customFormat="1" x14ac:dyDescent="0.2">
      <c r="A240" s="1">
        <v>51298</v>
      </c>
      <c r="B240" s="2" t="s">
        <v>83</v>
      </c>
      <c r="C240" s="3">
        <v>559</v>
      </c>
      <c r="D240" s="1"/>
      <c r="E240" s="60">
        <v>311</v>
      </c>
      <c r="F240" s="45"/>
      <c r="G240" s="76"/>
      <c r="H240" s="68">
        <f>H241</f>
        <v>11000</v>
      </c>
      <c r="I240" s="68">
        <f>I241</f>
        <v>11000</v>
      </c>
      <c r="J240" s="68">
        <f>J241</f>
        <v>0</v>
      </c>
      <c r="K240" s="68">
        <f t="shared" si="24"/>
        <v>0</v>
      </c>
      <c r="L240" s="67"/>
    </row>
    <row r="241" spans="1:12" s="57" customFormat="1" ht="15" x14ac:dyDescent="0.2">
      <c r="A241" s="40">
        <v>51298</v>
      </c>
      <c r="B241" s="41" t="s">
        <v>83</v>
      </c>
      <c r="C241" s="42">
        <v>559</v>
      </c>
      <c r="D241" s="40" t="s">
        <v>19</v>
      </c>
      <c r="E241" s="63">
        <v>3111</v>
      </c>
      <c r="F241" s="38" t="s">
        <v>20</v>
      </c>
      <c r="G241" s="77"/>
      <c r="H241" s="44">
        <v>11000</v>
      </c>
      <c r="I241" s="44">
        <v>11000</v>
      </c>
      <c r="J241" s="44"/>
      <c r="K241" s="44">
        <f t="shared" si="24"/>
        <v>0</v>
      </c>
      <c r="L241" s="67"/>
    </row>
    <row r="242" spans="1:12" s="49" customFormat="1" x14ac:dyDescent="0.2">
      <c r="A242" s="1">
        <v>51298</v>
      </c>
      <c r="B242" s="2" t="s">
        <v>83</v>
      </c>
      <c r="C242" s="3">
        <v>559</v>
      </c>
      <c r="D242" s="1"/>
      <c r="E242" s="60">
        <v>313</v>
      </c>
      <c r="F242" s="45"/>
      <c r="G242" s="76"/>
      <c r="H242" s="68">
        <f t="shared" ref="H242:J242" si="30">H243</f>
        <v>2000</v>
      </c>
      <c r="I242" s="68">
        <f t="shared" si="30"/>
        <v>2000</v>
      </c>
      <c r="J242" s="68">
        <f t="shared" si="30"/>
        <v>0</v>
      </c>
      <c r="K242" s="68">
        <f t="shared" si="24"/>
        <v>0</v>
      </c>
      <c r="L242" s="48"/>
    </row>
    <row r="243" spans="1:12" s="57" customFormat="1" ht="15" x14ac:dyDescent="0.2">
      <c r="A243" s="40">
        <v>51298</v>
      </c>
      <c r="B243" s="41" t="s">
        <v>83</v>
      </c>
      <c r="C243" s="42">
        <v>559</v>
      </c>
      <c r="D243" s="40" t="s">
        <v>19</v>
      </c>
      <c r="E243" s="63">
        <v>3132</v>
      </c>
      <c r="F243" s="38" t="s">
        <v>21</v>
      </c>
      <c r="G243" s="77"/>
      <c r="H243" s="44">
        <v>2000</v>
      </c>
      <c r="I243" s="44">
        <v>2000</v>
      </c>
      <c r="J243" s="44"/>
      <c r="K243" s="44">
        <f t="shared" si="24"/>
        <v>0</v>
      </c>
      <c r="L243" s="67"/>
    </row>
    <row r="244" spans="1:12" s="49" customFormat="1" x14ac:dyDescent="0.2">
      <c r="A244" s="64">
        <v>51298</v>
      </c>
      <c r="B244" s="74" t="s">
        <v>83</v>
      </c>
      <c r="C244" s="33">
        <v>559</v>
      </c>
      <c r="D244" s="74"/>
      <c r="E244" s="34">
        <v>32</v>
      </c>
      <c r="F244" s="35"/>
      <c r="G244" s="35"/>
      <c r="H244" s="75">
        <f t="shared" ref="H244:J245" si="31">H245</f>
        <v>2000</v>
      </c>
      <c r="I244" s="75">
        <f t="shared" si="31"/>
        <v>2000</v>
      </c>
      <c r="J244" s="75">
        <f t="shared" si="31"/>
        <v>0</v>
      </c>
      <c r="K244" s="75">
        <f t="shared" si="24"/>
        <v>0</v>
      </c>
      <c r="L244" s="48"/>
    </row>
    <row r="245" spans="1:12" s="49" customFormat="1" x14ac:dyDescent="0.2">
      <c r="A245" s="1">
        <v>51298</v>
      </c>
      <c r="B245" s="2" t="s">
        <v>83</v>
      </c>
      <c r="C245" s="3">
        <v>559</v>
      </c>
      <c r="D245" s="1"/>
      <c r="E245" s="60">
        <v>322</v>
      </c>
      <c r="F245" s="45"/>
      <c r="G245" s="76"/>
      <c r="H245" s="68">
        <f t="shared" si="31"/>
        <v>2000</v>
      </c>
      <c r="I245" s="68">
        <f t="shared" si="31"/>
        <v>2000</v>
      </c>
      <c r="J245" s="68">
        <f t="shared" si="31"/>
        <v>0</v>
      </c>
      <c r="K245" s="68">
        <f t="shared" si="24"/>
        <v>0</v>
      </c>
      <c r="L245" s="48"/>
    </row>
    <row r="246" spans="1:12" s="57" customFormat="1" ht="15" x14ac:dyDescent="0.2">
      <c r="A246" s="40">
        <v>51298</v>
      </c>
      <c r="B246" s="41" t="s">
        <v>83</v>
      </c>
      <c r="C246" s="42">
        <v>559</v>
      </c>
      <c r="D246" s="40" t="s">
        <v>19</v>
      </c>
      <c r="E246" s="63">
        <v>3221</v>
      </c>
      <c r="F246" s="38" t="s">
        <v>22</v>
      </c>
      <c r="G246" s="77"/>
      <c r="H246" s="44">
        <v>2000</v>
      </c>
      <c r="I246" s="44">
        <v>2000</v>
      </c>
      <c r="J246" s="44"/>
      <c r="K246" s="44">
        <f t="shared" si="24"/>
        <v>0</v>
      </c>
      <c r="L246" s="67"/>
    </row>
    <row r="247" spans="1:12" s="57" customFormat="1" ht="67.5" x14ac:dyDescent="0.2">
      <c r="A247" s="46">
        <v>51298</v>
      </c>
      <c r="B247" s="27" t="s">
        <v>85</v>
      </c>
      <c r="C247" s="27"/>
      <c r="D247" s="27"/>
      <c r="E247" s="28"/>
      <c r="F247" s="29" t="s">
        <v>86</v>
      </c>
      <c r="G247" s="30" t="s">
        <v>18</v>
      </c>
      <c r="H247" s="31">
        <f>H248+H262+H267+H253+H270+H273+H256+H259</f>
        <v>345000</v>
      </c>
      <c r="I247" s="31">
        <f>I248+I262+I267+I253+I270+I273+I256+I259</f>
        <v>11000</v>
      </c>
      <c r="J247" s="31">
        <f>J248+J262+J267+J253+J270+J273+J256+J259</f>
        <v>57000</v>
      </c>
      <c r="K247" s="31">
        <f t="shared" si="24"/>
        <v>391000</v>
      </c>
      <c r="L247" s="67"/>
    </row>
    <row r="248" spans="1:12" s="49" customFormat="1" x14ac:dyDescent="0.2">
      <c r="A248" s="64">
        <v>51298</v>
      </c>
      <c r="B248" s="74" t="s">
        <v>85</v>
      </c>
      <c r="C248" s="33">
        <v>43</v>
      </c>
      <c r="D248" s="74"/>
      <c r="E248" s="34">
        <v>31</v>
      </c>
      <c r="F248" s="35"/>
      <c r="G248" s="35"/>
      <c r="H248" s="75">
        <f>H249+H251</f>
        <v>5000</v>
      </c>
      <c r="I248" s="75">
        <f>I249+I251</f>
        <v>2000</v>
      </c>
      <c r="J248" s="75">
        <f>J249+J251</f>
        <v>0</v>
      </c>
      <c r="K248" s="75">
        <f t="shared" si="24"/>
        <v>3000</v>
      </c>
      <c r="L248" s="48"/>
    </row>
    <row r="249" spans="1:12" s="59" customFormat="1" x14ac:dyDescent="0.2">
      <c r="A249" s="1">
        <v>51298</v>
      </c>
      <c r="B249" s="2" t="s">
        <v>85</v>
      </c>
      <c r="C249" s="3">
        <v>43</v>
      </c>
      <c r="D249" s="1"/>
      <c r="E249" s="60">
        <v>311</v>
      </c>
      <c r="F249" s="45"/>
      <c r="G249" s="76"/>
      <c r="H249" s="68">
        <f>H250</f>
        <v>4000</v>
      </c>
      <c r="I249" s="68">
        <f>I250</f>
        <v>2000</v>
      </c>
      <c r="J249" s="68">
        <f>J250</f>
        <v>0</v>
      </c>
      <c r="K249" s="68">
        <f t="shared" ref="K249:K275" si="32">H249-I249+J249</f>
        <v>2000</v>
      </c>
      <c r="L249" s="58"/>
    </row>
    <row r="250" spans="1:12" s="57" customFormat="1" ht="15" x14ac:dyDescent="0.2">
      <c r="A250" s="40">
        <v>51298</v>
      </c>
      <c r="B250" s="41" t="s">
        <v>85</v>
      </c>
      <c r="C250" s="42">
        <v>43</v>
      </c>
      <c r="D250" s="40" t="s">
        <v>19</v>
      </c>
      <c r="E250" s="63">
        <v>3111</v>
      </c>
      <c r="F250" s="38" t="s">
        <v>20</v>
      </c>
      <c r="G250" s="77"/>
      <c r="H250" s="44">
        <v>4000</v>
      </c>
      <c r="I250" s="44">
        <v>2000</v>
      </c>
      <c r="J250" s="44"/>
      <c r="K250" s="44">
        <f t="shared" si="32"/>
        <v>2000</v>
      </c>
      <c r="L250" s="67"/>
    </row>
    <row r="251" spans="1:12" s="57" customFormat="1" x14ac:dyDescent="0.2">
      <c r="A251" s="1">
        <v>51298</v>
      </c>
      <c r="B251" s="2" t="s">
        <v>85</v>
      </c>
      <c r="C251" s="3">
        <v>43</v>
      </c>
      <c r="D251" s="1"/>
      <c r="E251" s="60">
        <v>313</v>
      </c>
      <c r="F251" s="45"/>
      <c r="G251" s="76"/>
      <c r="H251" s="68">
        <f t="shared" ref="H251:J251" si="33">H252</f>
        <v>1000</v>
      </c>
      <c r="I251" s="68">
        <f t="shared" si="33"/>
        <v>0</v>
      </c>
      <c r="J251" s="68">
        <f t="shared" si="33"/>
        <v>0</v>
      </c>
      <c r="K251" s="68">
        <f t="shared" si="32"/>
        <v>1000</v>
      </c>
      <c r="L251" s="67"/>
    </row>
    <row r="252" spans="1:12" s="49" customFormat="1" ht="15" x14ac:dyDescent="0.2">
      <c r="A252" s="40">
        <v>51298</v>
      </c>
      <c r="B252" s="41" t="s">
        <v>85</v>
      </c>
      <c r="C252" s="42">
        <v>43</v>
      </c>
      <c r="D252" s="40" t="s">
        <v>19</v>
      </c>
      <c r="E252" s="63">
        <v>3132</v>
      </c>
      <c r="F252" s="38" t="s">
        <v>21</v>
      </c>
      <c r="G252" s="77"/>
      <c r="H252" s="44">
        <v>1000</v>
      </c>
      <c r="I252" s="44"/>
      <c r="J252" s="44"/>
      <c r="K252" s="44">
        <f t="shared" si="32"/>
        <v>1000</v>
      </c>
      <c r="L252" s="48"/>
    </row>
    <row r="253" spans="1:12" s="57" customFormat="1" x14ac:dyDescent="0.2">
      <c r="A253" s="64">
        <v>51298</v>
      </c>
      <c r="B253" s="74" t="s">
        <v>85</v>
      </c>
      <c r="C253" s="33">
        <v>43</v>
      </c>
      <c r="D253" s="74"/>
      <c r="E253" s="34">
        <v>32</v>
      </c>
      <c r="F253" s="35"/>
      <c r="G253" s="35"/>
      <c r="H253" s="75">
        <f t="shared" ref="H253:J254" si="34">H254</f>
        <v>1000</v>
      </c>
      <c r="I253" s="75">
        <f t="shared" si="34"/>
        <v>1000</v>
      </c>
      <c r="J253" s="75">
        <f t="shared" si="34"/>
        <v>0</v>
      </c>
      <c r="K253" s="75">
        <f t="shared" si="32"/>
        <v>0</v>
      </c>
      <c r="L253" s="67"/>
    </row>
    <row r="254" spans="1:12" s="49" customFormat="1" x14ac:dyDescent="0.2">
      <c r="A254" s="1">
        <v>51298</v>
      </c>
      <c r="B254" s="2" t="s">
        <v>85</v>
      </c>
      <c r="C254" s="3">
        <v>43</v>
      </c>
      <c r="D254" s="1"/>
      <c r="E254" s="60">
        <v>322</v>
      </c>
      <c r="F254" s="45"/>
      <c r="G254" s="76"/>
      <c r="H254" s="68">
        <f t="shared" si="34"/>
        <v>1000</v>
      </c>
      <c r="I254" s="68">
        <f t="shared" si="34"/>
        <v>1000</v>
      </c>
      <c r="J254" s="68">
        <f t="shared" si="34"/>
        <v>0</v>
      </c>
      <c r="K254" s="68">
        <f t="shared" si="32"/>
        <v>0</v>
      </c>
      <c r="L254" s="48"/>
    </row>
    <row r="255" spans="1:12" s="57" customFormat="1" ht="15" x14ac:dyDescent="0.2">
      <c r="A255" s="40">
        <v>51298</v>
      </c>
      <c r="B255" s="41" t="s">
        <v>85</v>
      </c>
      <c r="C255" s="42">
        <v>43</v>
      </c>
      <c r="D255" s="40" t="s">
        <v>19</v>
      </c>
      <c r="E255" s="63">
        <v>3221</v>
      </c>
      <c r="F255" s="38" t="s">
        <v>22</v>
      </c>
      <c r="G255" s="77"/>
      <c r="H255" s="44">
        <v>1000</v>
      </c>
      <c r="I255" s="44">
        <v>1000</v>
      </c>
      <c r="J255" s="44"/>
      <c r="K255" s="44">
        <f t="shared" si="32"/>
        <v>0</v>
      </c>
      <c r="L255" s="67"/>
    </row>
    <row r="256" spans="1:12" s="57" customFormat="1" x14ac:dyDescent="0.2">
      <c r="A256" s="64">
        <v>51298</v>
      </c>
      <c r="B256" s="74" t="s">
        <v>85</v>
      </c>
      <c r="C256" s="33">
        <v>43</v>
      </c>
      <c r="D256" s="74"/>
      <c r="E256" s="34">
        <v>42</v>
      </c>
      <c r="F256" s="35"/>
      <c r="G256" s="35"/>
      <c r="H256" s="75">
        <f t="shared" ref="H256:J257" si="35">H257</f>
        <v>0</v>
      </c>
      <c r="I256" s="75">
        <f t="shared" si="35"/>
        <v>0</v>
      </c>
      <c r="J256" s="75">
        <f t="shared" si="35"/>
        <v>38000</v>
      </c>
      <c r="K256" s="75">
        <f t="shared" si="32"/>
        <v>38000</v>
      </c>
      <c r="L256" s="67"/>
    </row>
    <row r="257" spans="1:12" s="49" customFormat="1" x14ac:dyDescent="0.2">
      <c r="A257" s="1">
        <v>51298</v>
      </c>
      <c r="B257" s="2" t="s">
        <v>85</v>
      </c>
      <c r="C257" s="3">
        <v>43</v>
      </c>
      <c r="D257" s="1"/>
      <c r="E257" s="60">
        <v>426</v>
      </c>
      <c r="F257" s="45"/>
      <c r="G257" s="76"/>
      <c r="H257" s="68">
        <f t="shared" si="35"/>
        <v>0</v>
      </c>
      <c r="I257" s="68">
        <f t="shared" si="35"/>
        <v>0</v>
      </c>
      <c r="J257" s="68">
        <f t="shared" si="35"/>
        <v>38000</v>
      </c>
      <c r="K257" s="68">
        <f t="shared" si="32"/>
        <v>38000</v>
      </c>
      <c r="L257" s="48"/>
    </row>
    <row r="258" spans="1:12" s="57" customFormat="1" ht="15" x14ac:dyDescent="0.2">
      <c r="A258" s="40">
        <v>51298</v>
      </c>
      <c r="B258" s="41" t="s">
        <v>85</v>
      </c>
      <c r="C258" s="42">
        <v>43</v>
      </c>
      <c r="D258" s="40" t="s">
        <v>19</v>
      </c>
      <c r="E258" s="63">
        <v>4262</v>
      </c>
      <c r="F258" s="38" t="s">
        <v>16</v>
      </c>
      <c r="G258" s="77"/>
      <c r="H258" s="44">
        <v>0</v>
      </c>
      <c r="I258" s="44"/>
      <c r="J258" s="44">
        <v>38000</v>
      </c>
      <c r="K258" s="44">
        <f t="shared" si="32"/>
        <v>38000</v>
      </c>
      <c r="L258" s="67"/>
    </row>
    <row r="259" spans="1:12" s="49" customFormat="1" x14ac:dyDescent="0.2">
      <c r="A259" s="64">
        <v>51298</v>
      </c>
      <c r="B259" s="74" t="s">
        <v>85</v>
      </c>
      <c r="C259" s="33">
        <v>43</v>
      </c>
      <c r="D259" s="74"/>
      <c r="E259" s="34">
        <v>45</v>
      </c>
      <c r="F259" s="35"/>
      <c r="G259" s="35"/>
      <c r="H259" s="75">
        <f t="shared" ref="H259:J260" si="36">H260</f>
        <v>0</v>
      </c>
      <c r="I259" s="75">
        <f t="shared" si="36"/>
        <v>0</v>
      </c>
      <c r="J259" s="75">
        <f t="shared" si="36"/>
        <v>19000</v>
      </c>
      <c r="K259" s="75">
        <f t="shared" si="32"/>
        <v>19000</v>
      </c>
      <c r="L259" s="48"/>
    </row>
    <row r="260" spans="1:12" s="49" customFormat="1" x14ac:dyDescent="0.2">
      <c r="A260" s="1">
        <v>51298</v>
      </c>
      <c r="B260" s="2" t="s">
        <v>85</v>
      </c>
      <c r="C260" s="3">
        <v>43</v>
      </c>
      <c r="D260" s="1"/>
      <c r="E260" s="60">
        <v>454</v>
      </c>
      <c r="F260" s="45"/>
      <c r="G260" s="76"/>
      <c r="H260" s="68">
        <f t="shared" si="36"/>
        <v>0</v>
      </c>
      <c r="I260" s="68">
        <f t="shared" si="36"/>
        <v>0</v>
      </c>
      <c r="J260" s="68">
        <f t="shared" si="36"/>
        <v>19000</v>
      </c>
      <c r="K260" s="68">
        <f t="shared" si="32"/>
        <v>19000</v>
      </c>
      <c r="L260" s="48"/>
    </row>
    <row r="261" spans="1:12" s="49" customFormat="1" ht="30" x14ac:dyDescent="0.2">
      <c r="A261" s="40">
        <v>51298</v>
      </c>
      <c r="B261" s="41" t="s">
        <v>85</v>
      </c>
      <c r="C261" s="42">
        <v>43</v>
      </c>
      <c r="D261" s="40" t="s">
        <v>19</v>
      </c>
      <c r="E261" s="63">
        <v>4541</v>
      </c>
      <c r="F261" s="38" t="s">
        <v>63</v>
      </c>
      <c r="G261" s="77"/>
      <c r="H261" s="44">
        <v>0</v>
      </c>
      <c r="I261" s="44"/>
      <c r="J261" s="44">
        <v>19000</v>
      </c>
      <c r="K261" s="44">
        <f t="shared" si="32"/>
        <v>19000</v>
      </c>
      <c r="L261" s="48"/>
    </row>
    <row r="262" spans="1:12" s="57" customFormat="1" x14ac:dyDescent="0.2">
      <c r="A262" s="64">
        <v>51298</v>
      </c>
      <c r="B262" s="74" t="s">
        <v>85</v>
      </c>
      <c r="C262" s="33">
        <v>559</v>
      </c>
      <c r="D262" s="74"/>
      <c r="E262" s="34">
        <v>31</v>
      </c>
      <c r="F262" s="35"/>
      <c r="G262" s="35"/>
      <c r="H262" s="75">
        <f>H263+H265</f>
        <v>17000</v>
      </c>
      <c r="I262" s="75">
        <f>I263+I265</f>
        <v>4000</v>
      </c>
      <c r="J262" s="75">
        <f>J263+J265</f>
        <v>0</v>
      </c>
      <c r="K262" s="75">
        <f t="shared" si="32"/>
        <v>13000</v>
      </c>
      <c r="L262" s="67"/>
    </row>
    <row r="263" spans="1:12" s="49" customFormat="1" x14ac:dyDescent="0.2">
      <c r="A263" s="1">
        <v>51298</v>
      </c>
      <c r="B263" s="2" t="s">
        <v>85</v>
      </c>
      <c r="C263" s="3">
        <v>559</v>
      </c>
      <c r="D263" s="1"/>
      <c r="E263" s="60">
        <v>311</v>
      </c>
      <c r="F263" s="45"/>
      <c r="G263" s="76"/>
      <c r="H263" s="68">
        <f>H264</f>
        <v>14000</v>
      </c>
      <c r="I263" s="68">
        <f>I264</f>
        <v>3000</v>
      </c>
      <c r="J263" s="68">
        <f>J264</f>
        <v>0</v>
      </c>
      <c r="K263" s="68">
        <f t="shared" si="32"/>
        <v>11000</v>
      </c>
      <c r="L263" s="48"/>
    </row>
    <row r="264" spans="1:12" s="57" customFormat="1" ht="15" x14ac:dyDescent="0.2">
      <c r="A264" s="40">
        <v>51298</v>
      </c>
      <c r="B264" s="41" t="s">
        <v>85</v>
      </c>
      <c r="C264" s="42">
        <v>559</v>
      </c>
      <c r="D264" s="40" t="s">
        <v>19</v>
      </c>
      <c r="E264" s="63">
        <v>3111</v>
      </c>
      <c r="F264" s="38" t="s">
        <v>20</v>
      </c>
      <c r="G264" s="77"/>
      <c r="H264" s="44">
        <v>14000</v>
      </c>
      <c r="I264" s="44">
        <v>3000</v>
      </c>
      <c r="J264" s="44"/>
      <c r="K264" s="44">
        <f t="shared" si="32"/>
        <v>11000</v>
      </c>
      <c r="L264" s="67"/>
    </row>
    <row r="265" spans="1:12" s="57" customFormat="1" x14ac:dyDescent="0.2">
      <c r="A265" s="1">
        <v>51298</v>
      </c>
      <c r="B265" s="2" t="s">
        <v>85</v>
      </c>
      <c r="C265" s="3">
        <v>559</v>
      </c>
      <c r="D265" s="1"/>
      <c r="E265" s="60">
        <v>313</v>
      </c>
      <c r="F265" s="45"/>
      <c r="G265" s="76"/>
      <c r="H265" s="68">
        <f t="shared" ref="H265:J265" si="37">H266</f>
        <v>3000</v>
      </c>
      <c r="I265" s="68">
        <f t="shared" si="37"/>
        <v>1000</v>
      </c>
      <c r="J265" s="68">
        <f t="shared" si="37"/>
        <v>0</v>
      </c>
      <c r="K265" s="68">
        <f t="shared" si="32"/>
        <v>2000</v>
      </c>
      <c r="L265" s="67"/>
    </row>
    <row r="266" spans="1:12" s="49" customFormat="1" ht="15" x14ac:dyDescent="0.2">
      <c r="A266" s="40">
        <v>51298</v>
      </c>
      <c r="B266" s="41" t="s">
        <v>85</v>
      </c>
      <c r="C266" s="42">
        <v>559</v>
      </c>
      <c r="D266" s="40" t="s">
        <v>19</v>
      </c>
      <c r="E266" s="63">
        <v>3132</v>
      </c>
      <c r="F266" s="38" t="s">
        <v>21</v>
      </c>
      <c r="G266" s="77"/>
      <c r="H266" s="44">
        <v>3000</v>
      </c>
      <c r="I266" s="44">
        <v>1000</v>
      </c>
      <c r="J266" s="44"/>
      <c r="K266" s="44">
        <f t="shared" si="32"/>
        <v>2000</v>
      </c>
      <c r="L266" s="48"/>
    </row>
    <row r="267" spans="1:12" s="57" customFormat="1" x14ac:dyDescent="0.2">
      <c r="A267" s="64">
        <v>51298</v>
      </c>
      <c r="B267" s="74" t="s">
        <v>85</v>
      </c>
      <c r="C267" s="33">
        <v>559</v>
      </c>
      <c r="D267" s="74"/>
      <c r="E267" s="34">
        <v>32</v>
      </c>
      <c r="F267" s="35"/>
      <c r="G267" s="35"/>
      <c r="H267" s="75">
        <f t="shared" ref="H267:J268" si="38">H268</f>
        <v>4000</v>
      </c>
      <c r="I267" s="75">
        <f t="shared" si="38"/>
        <v>4000</v>
      </c>
      <c r="J267" s="75">
        <f t="shared" si="38"/>
        <v>0</v>
      </c>
      <c r="K267" s="75">
        <f t="shared" si="32"/>
        <v>0</v>
      </c>
      <c r="L267" s="67"/>
    </row>
    <row r="268" spans="1:12" s="57" customFormat="1" x14ac:dyDescent="0.2">
      <c r="A268" s="1">
        <v>51298</v>
      </c>
      <c r="B268" s="2" t="s">
        <v>85</v>
      </c>
      <c r="C268" s="3">
        <v>559</v>
      </c>
      <c r="D268" s="1"/>
      <c r="E268" s="60">
        <v>322</v>
      </c>
      <c r="F268" s="45"/>
      <c r="G268" s="76"/>
      <c r="H268" s="68">
        <f t="shared" si="38"/>
        <v>4000</v>
      </c>
      <c r="I268" s="68">
        <f t="shared" si="38"/>
        <v>4000</v>
      </c>
      <c r="J268" s="68">
        <f t="shared" si="38"/>
        <v>0</v>
      </c>
      <c r="K268" s="68">
        <f t="shared" si="32"/>
        <v>0</v>
      </c>
      <c r="L268" s="67"/>
    </row>
    <row r="269" spans="1:12" s="49" customFormat="1" ht="15" x14ac:dyDescent="0.2">
      <c r="A269" s="40">
        <v>51298</v>
      </c>
      <c r="B269" s="41" t="s">
        <v>85</v>
      </c>
      <c r="C269" s="42">
        <v>559</v>
      </c>
      <c r="D269" s="40" t="s">
        <v>19</v>
      </c>
      <c r="E269" s="63">
        <v>3221</v>
      </c>
      <c r="F269" s="38" t="s">
        <v>22</v>
      </c>
      <c r="G269" s="77"/>
      <c r="H269" s="44">
        <v>4000</v>
      </c>
      <c r="I269" s="44">
        <v>4000</v>
      </c>
      <c r="J269" s="44"/>
      <c r="K269" s="44">
        <f t="shared" si="32"/>
        <v>0</v>
      </c>
      <c r="L269" s="48"/>
    </row>
    <row r="270" spans="1:12" s="57" customFormat="1" x14ac:dyDescent="0.2">
      <c r="A270" s="64">
        <v>51298</v>
      </c>
      <c r="B270" s="74" t="s">
        <v>85</v>
      </c>
      <c r="C270" s="33">
        <v>559</v>
      </c>
      <c r="D270" s="74"/>
      <c r="E270" s="34">
        <v>42</v>
      </c>
      <c r="F270" s="35"/>
      <c r="G270" s="35"/>
      <c r="H270" s="75">
        <f t="shared" ref="H270:J271" si="39">H271</f>
        <v>211000</v>
      </c>
      <c r="I270" s="75">
        <f t="shared" si="39"/>
        <v>0</v>
      </c>
      <c r="J270" s="75">
        <f t="shared" si="39"/>
        <v>0</v>
      </c>
      <c r="K270" s="75">
        <f t="shared" si="32"/>
        <v>211000</v>
      </c>
      <c r="L270" s="67"/>
    </row>
    <row r="271" spans="1:12" s="49" customFormat="1" x14ac:dyDescent="0.2">
      <c r="A271" s="1">
        <v>51298</v>
      </c>
      <c r="B271" s="2" t="s">
        <v>85</v>
      </c>
      <c r="C271" s="3">
        <v>559</v>
      </c>
      <c r="D271" s="1"/>
      <c r="E271" s="86">
        <v>426</v>
      </c>
      <c r="F271" s="45"/>
      <c r="G271" s="76"/>
      <c r="H271" s="68">
        <f t="shared" si="39"/>
        <v>211000</v>
      </c>
      <c r="I271" s="68">
        <f t="shared" si="39"/>
        <v>0</v>
      </c>
      <c r="J271" s="68">
        <f t="shared" si="39"/>
        <v>0</v>
      </c>
      <c r="K271" s="68">
        <f t="shared" si="32"/>
        <v>211000</v>
      </c>
      <c r="L271" s="48"/>
    </row>
    <row r="272" spans="1:12" s="57" customFormat="1" ht="15" x14ac:dyDescent="0.2">
      <c r="A272" s="40">
        <v>51298</v>
      </c>
      <c r="B272" s="41" t="s">
        <v>85</v>
      </c>
      <c r="C272" s="42">
        <v>559</v>
      </c>
      <c r="D272" s="40" t="s">
        <v>19</v>
      </c>
      <c r="E272" s="84">
        <v>4262</v>
      </c>
      <c r="F272" s="43" t="s">
        <v>16</v>
      </c>
      <c r="G272" s="77"/>
      <c r="H272" s="44">
        <v>211000</v>
      </c>
      <c r="I272" s="44"/>
      <c r="J272" s="44"/>
      <c r="K272" s="44">
        <f t="shared" si="32"/>
        <v>211000</v>
      </c>
      <c r="L272" s="67"/>
    </row>
    <row r="273" spans="1:12" s="57" customFormat="1" x14ac:dyDescent="0.2">
      <c r="A273" s="64">
        <v>51298</v>
      </c>
      <c r="B273" s="74" t="s">
        <v>85</v>
      </c>
      <c r="C273" s="33">
        <v>559</v>
      </c>
      <c r="D273" s="74"/>
      <c r="E273" s="34">
        <v>45</v>
      </c>
      <c r="F273" s="35"/>
      <c r="G273" s="35"/>
      <c r="H273" s="75">
        <f t="shared" ref="H273:J274" si="40">H274</f>
        <v>107000</v>
      </c>
      <c r="I273" s="75">
        <f t="shared" si="40"/>
        <v>0</v>
      </c>
      <c r="J273" s="75">
        <f t="shared" si="40"/>
        <v>0</v>
      </c>
      <c r="K273" s="75">
        <f t="shared" si="32"/>
        <v>107000</v>
      </c>
      <c r="L273" s="67"/>
    </row>
    <row r="274" spans="1:12" s="49" customFormat="1" x14ac:dyDescent="0.2">
      <c r="A274" s="1">
        <v>51298</v>
      </c>
      <c r="B274" s="2" t="s">
        <v>85</v>
      </c>
      <c r="C274" s="3">
        <v>559</v>
      </c>
      <c r="D274" s="1"/>
      <c r="E274" s="60">
        <v>454</v>
      </c>
      <c r="F274" s="45"/>
      <c r="G274" s="76"/>
      <c r="H274" s="68">
        <f t="shared" si="40"/>
        <v>107000</v>
      </c>
      <c r="I274" s="68">
        <f t="shared" si="40"/>
        <v>0</v>
      </c>
      <c r="J274" s="68">
        <f t="shared" si="40"/>
        <v>0</v>
      </c>
      <c r="K274" s="68">
        <f t="shared" si="32"/>
        <v>107000</v>
      </c>
      <c r="L274" s="48"/>
    </row>
    <row r="275" spans="1:12" s="57" customFormat="1" ht="30" x14ac:dyDescent="0.2">
      <c r="A275" s="40">
        <v>51298</v>
      </c>
      <c r="B275" s="41" t="s">
        <v>85</v>
      </c>
      <c r="C275" s="42">
        <v>559</v>
      </c>
      <c r="D275" s="40" t="s">
        <v>19</v>
      </c>
      <c r="E275" s="85">
        <v>4541</v>
      </c>
      <c r="F275" s="43" t="s">
        <v>63</v>
      </c>
      <c r="G275" s="77"/>
      <c r="H275" s="44">
        <v>107000</v>
      </c>
      <c r="I275" s="44"/>
      <c r="J275" s="44"/>
      <c r="K275" s="44">
        <f t="shared" si="32"/>
        <v>107000</v>
      </c>
      <c r="L275" s="67"/>
    </row>
    <row r="276" spans="1:12" s="47" customFormat="1" x14ac:dyDescent="0.2">
      <c r="A276" s="1"/>
      <c r="B276" s="2"/>
      <c r="C276" s="42"/>
      <c r="D276" s="40"/>
      <c r="E276" s="63"/>
      <c r="F276" s="73"/>
      <c r="G276" s="77"/>
      <c r="H276" s="78"/>
      <c r="I276" s="78"/>
      <c r="J276" s="78"/>
      <c r="K276" s="78"/>
      <c r="L276" s="39"/>
    </row>
    <row r="278" spans="1:12" s="47" customFormat="1" x14ac:dyDescent="0.2">
      <c r="A278" s="1"/>
      <c r="B278" s="2"/>
      <c r="C278" s="42"/>
      <c r="D278" s="40"/>
      <c r="E278" s="63"/>
      <c r="F278" s="73"/>
      <c r="G278" s="77"/>
      <c r="H278" s="78"/>
      <c r="I278" s="78"/>
      <c r="J278" s="78"/>
      <c r="K278" s="78"/>
      <c r="L278" s="39"/>
    </row>
    <row r="279" spans="1:12" s="47" customFormat="1" x14ac:dyDescent="0.2">
      <c r="A279" s="1"/>
      <c r="B279" s="2"/>
      <c r="C279" s="42"/>
      <c r="D279" s="40"/>
      <c r="E279" s="63"/>
      <c r="F279" s="73"/>
      <c r="G279" s="77"/>
      <c r="H279" s="78"/>
      <c r="I279" s="78"/>
      <c r="J279" s="78"/>
      <c r="K279" s="78"/>
      <c r="L279" s="39"/>
    </row>
    <row r="280" spans="1:12" s="47" customFormat="1" x14ac:dyDescent="0.2">
      <c r="A280" s="1"/>
      <c r="B280" s="2"/>
      <c r="C280" s="42"/>
      <c r="D280" s="40"/>
      <c r="E280" s="63"/>
      <c r="F280" s="73"/>
      <c r="G280" s="77"/>
      <c r="H280" s="78"/>
      <c r="I280" s="78"/>
      <c r="J280" s="78"/>
      <c r="K280" s="78"/>
      <c r="L280" s="39"/>
    </row>
    <row r="281" spans="1:12" s="32" customFormat="1" x14ac:dyDescent="0.2">
      <c r="A281" s="1"/>
      <c r="B281" s="2"/>
      <c r="C281" s="42"/>
      <c r="D281" s="40"/>
      <c r="E281" s="63"/>
      <c r="F281" s="73"/>
      <c r="G281" s="77"/>
      <c r="H281" s="78"/>
      <c r="I281" s="78"/>
      <c r="J281" s="78"/>
      <c r="K281" s="78"/>
      <c r="L281" s="25"/>
    </row>
    <row r="283" spans="1:12" s="32" customFormat="1" x14ac:dyDescent="0.2">
      <c r="A283" s="1"/>
      <c r="B283" s="2"/>
      <c r="C283" s="42"/>
      <c r="D283" s="40"/>
      <c r="E283" s="63"/>
      <c r="F283" s="73"/>
      <c r="G283" s="77"/>
      <c r="H283" s="78"/>
      <c r="I283" s="78"/>
      <c r="J283" s="78"/>
      <c r="K283" s="78"/>
      <c r="L283" s="25"/>
    </row>
    <row r="284" spans="1:12" s="49" customFormat="1" x14ac:dyDescent="0.2">
      <c r="A284" s="1"/>
      <c r="B284" s="2"/>
      <c r="C284" s="42"/>
      <c r="D284" s="40"/>
      <c r="E284" s="63"/>
      <c r="F284" s="73"/>
      <c r="G284" s="77"/>
      <c r="H284" s="78"/>
      <c r="I284" s="78"/>
      <c r="J284" s="78"/>
      <c r="K284" s="78"/>
      <c r="L284" s="48"/>
    </row>
    <row r="285" spans="1:12" s="32" customFormat="1" x14ac:dyDescent="0.2">
      <c r="A285" s="1"/>
      <c r="B285" s="2"/>
      <c r="C285" s="42"/>
      <c r="D285" s="40"/>
      <c r="E285" s="63"/>
      <c r="F285" s="73"/>
      <c r="G285" s="77"/>
      <c r="H285" s="78"/>
      <c r="I285" s="78"/>
      <c r="J285" s="78"/>
      <c r="K285" s="78"/>
      <c r="L285" s="25"/>
    </row>
    <row r="286" spans="1:12" s="49" customFormat="1" x14ac:dyDescent="0.2">
      <c r="A286" s="1"/>
      <c r="B286" s="2"/>
      <c r="C286" s="42"/>
      <c r="D286" s="40"/>
      <c r="E286" s="63"/>
      <c r="F286" s="73"/>
      <c r="G286" s="77"/>
      <c r="H286" s="78"/>
      <c r="I286" s="78"/>
      <c r="J286" s="78"/>
      <c r="K286" s="78"/>
      <c r="L286" s="48"/>
    </row>
    <row r="288" spans="1:12" s="32" customFormat="1" x14ac:dyDescent="0.2">
      <c r="A288" s="1"/>
      <c r="B288" s="2"/>
      <c r="C288" s="42"/>
      <c r="D288" s="40"/>
      <c r="E288" s="63"/>
      <c r="F288" s="73"/>
      <c r="G288" s="77"/>
      <c r="H288" s="78"/>
      <c r="I288" s="78"/>
      <c r="J288" s="78"/>
      <c r="K288" s="78"/>
      <c r="L288" s="25"/>
    </row>
    <row r="289" spans="1:12" s="49" customFormat="1" x14ac:dyDescent="0.2">
      <c r="A289" s="1"/>
      <c r="B289" s="2"/>
      <c r="C289" s="42"/>
      <c r="D289" s="40"/>
      <c r="E289" s="63"/>
      <c r="F289" s="73"/>
      <c r="G289" s="77"/>
      <c r="H289" s="78"/>
      <c r="I289" s="78"/>
      <c r="J289" s="78"/>
      <c r="K289" s="78"/>
      <c r="L289" s="48"/>
    </row>
    <row r="290" spans="1:12" s="32" customFormat="1" x14ac:dyDescent="0.2">
      <c r="A290" s="1"/>
      <c r="B290" s="2"/>
      <c r="C290" s="42"/>
      <c r="D290" s="40"/>
      <c r="E290" s="63"/>
      <c r="F290" s="73"/>
      <c r="G290" s="77"/>
      <c r="H290" s="78"/>
      <c r="I290" s="78"/>
      <c r="J290" s="78"/>
      <c r="K290" s="78"/>
      <c r="L290" s="25"/>
    </row>
    <row r="291" spans="1:12" s="49" customFormat="1" x14ac:dyDescent="0.2">
      <c r="A291" s="1"/>
      <c r="B291" s="2"/>
      <c r="C291" s="42"/>
      <c r="D291" s="40"/>
      <c r="E291" s="63"/>
      <c r="F291" s="73"/>
      <c r="G291" s="77"/>
      <c r="H291" s="78"/>
      <c r="I291" s="78"/>
      <c r="J291" s="78"/>
      <c r="K291" s="78"/>
      <c r="L291" s="48"/>
    </row>
    <row r="292" spans="1:12" s="49" customFormat="1" x14ac:dyDescent="0.2">
      <c r="A292" s="1"/>
      <c r="B292" s="2"/>
      <c r="C292" s="42"/>
      <c r="D292" s="40"/>
      <c r="E292" s="63"/>
      <c r="F292" s="73"/>
      <c r="G292" s="77"/>
      <c r="H292" s="78"/>
      <c r="I292" s="78"/>
      <c r="J292" s="78"/>
      <c r="K292" s="78"/>
      <c r="L292" s="48"/>
    </row>
    <row r="294" spans="1:12" s="47" customFormat="1" x14ac:dyDescent="0.2">
      <c r="A294" s="1"/>
      <c r="B294" s="2"/>
      <c r="C294" s="42"/>
      <c r="D294" s="40"/>
      <c r="E294" s="63"/>
      <c r="F294" s="73"/>
      <c r="G294" s="77"/>
      <c r="H294" s="78"/>
      <c r="I294" s="78"/>
      <c r="J294" s="78"/>
      <c r="K294" s="78"/>
      <c r="L294" s="39"/>
    </row>
    <row r="295" spans="1:12" s="47" customFormat="1" x14ac:dyDescent="0.2">
      <c r="A295" s="1"/>
      <c r="B295" s="2"/>
      <c r="C295" s="42"/>
      <c r="D295" s="40"/>
      <c r="E295" s="63"/>
      <c r="F295" s="73"/>
      <c r="G295" s="77"/>
      <c r="H295" s="78"/>
      <c r="I295" s="78"/>
      <c r="J295" s="78"/>
      <c r="K295" s="78"/>
      <c r="L295" s="39"/>
    </row>
    <row r="296" spans="1:12" s="32" customFormat="1" x14ac:dyDescent="0.2">
      <c r="A296" s="1"/>
      <c r="B296" s="2"/>
      <c r="C296" s="42"/>
      <c r="D296" s="40"/>
      <c r="E296" s="63"/>
      <c r="F296" s="73"/>
      <c r="G296" s="77"/>
      <c r="H296" s="78"/>
      <c r="I296" s="78"/>
      <c r="J296" s="78"/>
      <c r="K296" s="78"/>
      <c r="L296" s="25"/>
    </row>
    <row r="298" spans="1:12" s="32" customFormat="1" x14ac:dyDescent="0.2">
      <c r="A298" s="1"/>
      <c r="B298" s="2"/>
      <c r="C298" s="42"/>
      <c r="D298" s="40"/>
      <c r="E298" s="63"/>
      <c r="F298" s="73"/>
      <c r="G298" s="77"/>
      <c r="H298" s="78"/>
      <c r="I298" s="78"/>
      <c r="J298" s="78"/>
      <c r="K298" s="78"/>
      <c r="L298" s="25"/>
    </row>
    <row r="300" spans="1:12" s="32" customFormat="1" x14ac:dyDescent="0.2">
      <c r="A300" s="1"/>
      <c r="B300" s="2"/>
      <c r="C300" s="42"/>
      <c r="D300" s="40"/>
      <c r="E300" s="63"/>
      <c r="F300" s="73"/>
      <c r="G300" s="77"/>
      <c r="H300" s="78"/>
      <c r="I300" s="78"/>
      <c r="J300" s="78"/>
      <c r="K300" s="78"/>
      <c r="L300" s="25"/>
    </row>
    <row r="301" spans="1:12" s="49" customFormat="1" x14ac:dyDescent="0.2">
      <c r="A301" s="1"/>
      <c r="B301" s="2"/>
      <c r="C301" s="42"/>
      <c r="D301" s="40"/>
      <c r="E301" s="63"/>
      <c r="F301" s="73"/>
      <c r="G301" s="77"/>
      <c r="H301" s="78"/>
      <c r="I301" s="78"/>
      <c r="J301" s="78"/>
      <c r="K301" s="78"/>
      <c r="L301" s="48"/>
    </row>
    <row r="302" spans="1:12" s="32" customFormat="1" x14ac:dyDescent="0.2">
      <c r="A302" s="1"/>
      <c r="B302" s="2"/>
      <c r="C302" s="42"/>
      <c r="D302" s="40"/>
      <c r="E302" s="63"/>
      <c r="F302" s="73"/>
      <c r="G302" s="77"/>
      <c r="H302" s="78"/>
      <c r="I302" s="78"/>
      <c r="J302" s="78"/>
      <c r="K302" s="78"/>
      <c r="L302" s="25"/>
    </row>
    <row r="303" spans="1:12" s="49" customFormat="1" x14ac:dyDescent="0.2">
      <c r="A303" s="1"/>
      <c r="B303" s="2"/>
      <c r="C303" s="42"/>
      <c r="D303" s="40"/>
      <c r="E303" s="63"/>
      <c r="F303" s="73"/>
      <c r="G303" s="77"/>
      <c r="H303" s="78"/>
      <c r="I303" s="78"/>
      <c r="J303" s="78"/>
      <c r="K303" s="78"/>
      <c r="L303" s="48"/>
    </row>
    <row r="305" spans="1:12" s="32" customFormat="1" x14ac:dyDescent="0.2">
      <c r="A305" s="1"/>
      <c r="B305" s="2"/>
      <c r="C305" s="42"/>
      <c r="D305" s="40"/>
      <c r="E305" s="63"/>
      <c r="F305" s="73"/>
      <c r="G305" s="77"/>
      <c r="H305" s="78"/>
      <c r="I305" s="78"/>
      <c r="J305" s="78"/>
      <c r="K305" s="78"/>
      <c r="L305" s="25"/>
    </row>
    <row r="306" spans="1:12" s="49" customFormat="1" x14ac:dyDescent="0.2">
      <c r="A306" s="1"/>
      <c r="B306" s="2"/>
      <c r="C306" s="42"/>
      <c r="D306" s="40"/>
      <c r="E306" s="63"/>
      <c r="F306" s="73"/>
      <c r="G306" s="77"/>
      <c r="H306" s="78"/>
      <c r="I306" s="78"/>
      <c r="J306" s="78"/>
      <c r="K306" s="78"/>
      <c r="L306" s="48"/>
    </row>
    <row r="307" spans="1:12" s="49" customFormat="1" x14ac:dyDescent="0.2">
      <c r="A307" s="1"/>
      <c r="B307" s="2"/>
      <c r="C307" s="42"/>
      <c r="D307" s="40"/>
      <c r="E307" s="63"/>
      <c r="F307" s="73"/>
      <c r="G307" s="77"/>
      <c r="H307" s="78"/>
      <c r="I307" s="78"/>
      <c r="J307" s="78"/>
      <c r="K307" s="78"/>
      <c r="L307" s="48"/>
    </row>
    <row r="308" spans="1:12" s="49" customFormat="1" x14ac:dyDescent="0.2">
      <c r="A308" s="1"/>
      <c r="B308" s="2"/>
      <c r="C308" s="42"/>
      <c r="D308" s="40"/>
      <c r="E308" s="63"/>
      <c r="F308" s="73"/>
      <c r="G308" s="77"/>
      <c r="H308" s="78"/>
      <c r="I308" s="78"/>
      <c r="J308" s="78"/>
      <c r="K308" s="78"/>
      <c r="L308" s="48"/>
    </row>
    <row r="309" spans="1:12" s="49" customFormat="1" x14ac:dyDescent="0.2">
      <c r="A309" s="1"/>
      <c r="B309" s="2"/>
      <c r="C309" s="42"/>
      <c r="D309" s="40"/>
      <c r="E309" s="63"/>
      <c r="F309" s="73"/>
      <c r="G309" s="77"/>
      <c r="H309" s="78"/>
      <c r="I309" s="78"/>
      <c r="J309" s="78"/>
      <c r="K309" s="78"/>
      <c r="L309" s="48"/>
    </row>
    <row r="311" spans="1:12" s="49" customFormat="1" x14ac:dyDescent="0.2">
      <c r="A311" s="1"/>
      <c r="B311" s="2"/>
      <c r="C311" s="42"/>
      <c r="D311" s="40"/>
      <c r="E311" s="63"/>
      <c r="F311" s="73"/>
      <c r="G311" s="77"/>
      <c r="H311" s="78"/>
      <c r="I311" s="78"/>
      <c r="J311" s="78"/>
      <c r="K311" s="78"/>
      <c r="L311" s="48"/>
    </row>
    <row r="312" spans="1:12" s="32" customFormat="1" x14ac:dyDescent="0.2">
      <c r="A312" s="1"/>
      <c r="B312" s="2"/>
      <c r="C312" s="42"/>
      <c r="D312" s="40"/>
      <c r="E312" s="63"/>
      <c r="F312" s="73"/>
      <c r="G312" s="77"/>
      <c r="H312" s="78"/>
      <c r="I312" s="78"/>
      <c r="J312" s="78"/>
      <c r="K312" s="78"/>
      <c r="L312" s="25"/>
    </row>
    <row r="313" spans="1:12" s="32" customFormat="1" x14ac:dyDescent="0.2">
      <c r="A313" s="1"/>
      <c r="B313" s="2"/>
      <c r="C313" s="42"/>
      <c r="D313" s="40"/>
      <c r="E313" s="63"/>
      <c r="F313" s="73"/>
      <c r="G313" s="77"/>
      <c r="H313" s="78"/>
      <c r="I313" s="78"/>
      <c r="J313" s="78"/>
      <c r="K313" s="78"/>
      <c r="L313" s="25"/>
    </row>
    <row r="314" spans="1:12" s="47" customFormat="1" x14ac:dyDescent="0.2">
      <c r="A314" s="1"/>
      <c r="B314" s="2"/>
      <c r="C314" s="42"/>
      <c r="D314" s="40"/>
      <c r="E314" s="63"/>
      <c r="F314" s="73"/>
      <c r="G314" s="77"/>
      <c r="H314" s="78"/>
      <c r="I314" s="78"/>
      <c r="J314" s="78"/>
      <c r="K314" s="78"/>
      <c r="L314" s="39"/>
    </row>
    <row r="315" spans="1:12" s="47" customFormat="1" x14ac:dyDescent="0.2">
      <c r="A315" s="1"/>
      <c r="B315" s="2"/>
      <c r="C315" s="42"/>
      <c r="D315" s="40"/>
      <c r="E315" s="63"/>
      <c r="F315" s="73"/>
      <c r="G315" s="77"/>
      <c r="H315" s="78"/>
      <c r="I315" s="78"/>
      <c r="J315" s="78"/>
      <c r="K315" s="78"/>
      <c r="L315" s="39"/>
    </row>
    <row r="316" spans="1:12" s="49" customFormat="1" x14ac:dyDescent="0.2">
      <c r="A316" s="1"/>
      <c r="B316" s="2"/>
      <c r="C316" s="42"/>
      <c r="D316" s="40"/>
      <c r="E316" s="63"/>
      <c r="F316" s="73"/>
      <c r="G316" s="77"/>
      <c r="H316" s="78"/>
      <c r="I316" s="78"/>
      <c r="J316" s="78"/>
      <c r="K316" s="78"/>
      <c r="L316" s="48"/>
    </row>
    <row r="317" spans="1:12" s="47" customFormat="1" x14ac:dyDescent="0.2">
      <c r="A317" s="1"/>
      <c r="B317" s="2"/>
      <c r="C317" s="42"/>
      <c r="D317" s="40"/>
      <c r="E317" s="63"/>
      <c r="F317" s="73"/>
      <c r="G317" s="77"/>
      <c r="H317" s="78"/>
      <c r="I317" s="78"/>
      <c r="J317" s="78"/>
      <c r="K317" s="78"/>
      <c r="L317" s="39"/>
    </row>
    <row r="318" spans="1:12" s="47" customFormat="1" x14ac:dyDescent="0.2">
      <c r="A318" s="1"/>
      <c r="B318" s="2"/>
      <c r="C318" s="42"/>
      <c r="D318" s="40"/>
      <c r="E318" s="63"/>
      <c r="F318" s="73"/>
      <c r="G318" s="77"/>
      <c r="H318" s="78"/>
      <c r="I318" s="78"/>
      <c r="J318" s="78"/>
      <c r="K318" s="78"/>
      <c r="L318" s="39"/>
    </row>
    <row r="319" spans="1:12" s="47" customFormat="1" x14ac:dyDescent="0.2">
      <c r="A319" s="1"/>
      <c r="B319" s="2"/>
      <c r="C319" s="42"/>
      <c r="D319" s="40"/>
      <c r="E319" s="63"/>
      <c r="F319" s="73"/>
      <c r="G319" s="77"/>
      <c r="H319" s="78"/>
      <c r="I319" s="78"/>
      <c r="J319" s="78"/>
      <c r="K319" s="78"/>
      <c r="L319" s="39"/>
    </row>
    <row r="320" spans="1:12" s="47" customFormat="1" x14ac:dyDescent="0.2">
      <c r="A320" s="1"/>
      <c r="B320" s="2"/>
      <c r="C320" s="42"/>
      <c r="D320" s="40"/>
      <c r="E320" s="63"/>
      <c r="F320" s="73"/>
      <c r="G320" s="77"/>
      <c r="H320" s="78"/>
      <c r="I320" s="78"/>
      <c r="J320" s="78"/>
      <c r="K320" s="78"/>
      <c r="L320" s="39"/>
    </row>
    <row r="321" spans="1:12" s="47" customFormat="1" x14ac:dyDescent="0.2">
      <c r="A321" s="1"/>
      <c r="B321" s="2"/>
      <c r="C321" s="42"/>
      <c r="D321" s="40"/>
      <c r="E321" s="63"/>
      <c r="F321" s="73"/>
      <c r="G321" s="77"/>
      <c r="H321" s="78"/>
      <c r="I321" s="78"/>
      <c r="J321" s="78"/>
      <c r="K321" s="78"/>
      <c r="L321" s="39"/>
    </row>
    <row r="322" spans="1:12" s="49" customFormat="1" x14ac:dyDescent="0.2">
      <c r="A322" s="1"/>
      <c r="B322" s="2"/>
      <c r="C322" s="42"/>
      <c r="D322" s="40"/>
      <c r="E322" s="63"/>
      <c r="F322" s="73"/>
      <c r="G322" s="77"/>
      <c r="H322" s="78"/>
      <c r="I322" s="78"/>
      <c r="J322" s="78"/>
      <c r="K322" s="78"/>
      <c r="L322" s="48"/>
    </row>
    <row r="323" spans="1:12" s="47" customFormat="1" x14ac:dyDescent="0.2">
      <c r="A323" s="1"/>
      <c r="B323" s="2"/>
      <c r="C323" s="42"/>
      <c r="D323" s="40"/>
      <c r="E323" s="63"/>
      <c r="F323" s="73"/>
      <c r="G323" s="77"/>
      <c r="H323" s="78"/>
      <c r="I323" s="78"/>
      <c r="J323" s="78"/>
      <c r="K323" s="78"/>
      <c r="L323" s="39"/>
    </row>
    <row r="324" spans="1:12" s="47" customFormat="1" x14ac:dyDescent="0.2">
      <c r="A324" s="1"/>
      <c r="B324" s="2"/>
      <c r="C324" s="42"/>
      <c r="D324" s="40"/>
      <c r="E324" s="63"/>
      <c r="F324" s="73"/>
      <c r="G324" s="77"/>
      <c r="H324" s="78"/>
      <c r="I324" s="78"/>
      <c r="J324" s="78"/>
      <c r="K324" s="78"/>
      <c r="L324" s="39"/>
    </row>
    <row r="325" spans="1:12" s="47" customFormat="1" x14ac:dyDescent="0.2">
      <c r="A325" s="1"/>
      <c r="B325" s="2"/>
      <c r="C325" s="42"/>
      <c r="D325" s="40"/>
      <c r="E325" s="63"/>
      <c r="F325" s="73"/>
      <c r="G325" s="77"/>
      <c r="H325" s="78"/>
      <c r="I325" s="78"/>
      <c r="J325" s="78"/>
      <c r="K325" s="78"/>
      <c r="L325" s="39"/>
    </row>
    <row r="326" spans="1:12" s="47" customFormat="1" x14ac:dyDescent="0.2">
      <c r="A326" s="1"/>
      <c r="B326" s="2"/>
      <c r="C326" s="42"/>
      <c r="D326" s="40"/>
      <c r="E326" s="63"/>
      <c r="F326" s="73"/>
      <c r="G326" s="77"/>
      <c r="H326" s="78"/>
      <c r="I326" s="78"/>
      <c r="J326" s="78"/>
      <c r="K326" s="78"/>
      <c r="L326" s="39"/>
    </row>
    <row r="327" spans="1:12" s="47" customFormat="1" x14ac:dyDescent="0.2">
      <c r="A327" s="1"/>
      <c r="B327" s="2"/>
      <c r="C327" s="42"/>
      <c r="D327" s="40"/>
      <c r="E327" s="63"/>
      <c r="F327" s="73"/>
      <c r="G327" s="77"/>
      <c r="H327" s="78"/>
      <c r="I327" s="78"/>
      <c r="J327" s="78"/>
      <c r="K327" s="78"/>
      <c r="L327" s="39"/>
    </row>
    <row r="328" spans="1:12" s="49" customFormat="1" x14ac:dyDescent="0.2">
      <c r="A328" s="1"/>
      <c r="B328" s="2"/>
      <c r="C328" s="42"/>
      <c r="D328" s="40"/>
      <c r="E328" s="63"/>
      <c r="F328" s="73"/>
      <c r="G328" s="77"/>
      <c r="H328" s="78"/>
      <c r="I328" s="78"/>
      <c r="J328" s="78"/>
      <c r="K328" s="78"/>
      <c r="L328" s="48"/>
    </row>
    <row r="329" spans="1:12" s="47" customFormat="1" x14ac:dyDescent="0.2">
      <c r="A329" s="1"/>
      <c r="B329" s="2"/>
      <c r="C329" s="42"/>
      <c r="D329" s="40"/>
      <c r="E329" s="63"/>
      <c r="F329" s="73"/>
      <c r="G329" s="77"/>
      <c r="H329" s="78"/>
      <c r="I329" s="78"/>
      <c r="J329" s="78"/>
      <c r="K329" s="78"/>
      <c r="L329" s="39"/>
    </row>
    <row r="330" spans="1:12" s="47" customFormat="1" x14ac:dyDescent="0.2">
      <c r="A330" s="1"/>
      <c r="B330" s="2"/>
      <c r="C330" s="42"/>
      <c r="D330" s="40"/>
      <c r="E330" s="63"/>
      <c r="F330" s="73"/>
      <c r="G330" s="77"/>
      <c r="H330" s="78"/>
      <c r="I330" s="78"/>
      <c r="J330" s="78"/>
      <c r="K330" s="78"/>
      <c r="L330" s="39"/>
    </row>
    <row r="331" spans="1:12" s="47" customFormat="1" x14ac:dyDescent="0.2">
      <c r="A331" s="1"/>
      <c r="B331" s="2"/>
      <c r="C331" s="42"/>
      <c r="D331" s="40"/>
      <c r="E331" s="63"/>
      <c r="F331" s="73"/>
      <c r="G331" s="77"/>
      <c r="H331" s="78"/>
      <c r="I331" s="78"/>
      <c r="J331" s="78"/>
      <c r="K331" s="78"/>
      <c r="L331" s="39"/>
    </row>
    <row r="332" spans="1:12" s="47" customFormat="1" x14ac:dyDescent="0.2">
      <c r="A332" s="1"/>
      <c r="B332" s="2"/>
      <c r="C332" s="42"/>
      <c r="D332" s="40"/>
      <c r="E332" s="63"/>
      <c r="F332" s="73"/>
      <c r="G332" s="77"/>
      <c r="H332" s="78"/>
      <c r="I332" s="78"/>
      <c r="J332" s="78"/>
      <c r="K332" s="78"/>
      <c r="L332" s="39"/>
    </row>
    <row r="333" spans="1:12" s="47" customFormat="1" x14ac:dyDescent="0.2">
      <c r="A333" s="1"/>
      <c r="B333" s="2"/>
      <c r="C333" s="42"/>
      <c r="D333" s="40"/>
      <c r="E333" s="63"/>
      <c r="F333" s="73"/>
      <c r="G333" s="77"/>
      <c r="H333" s="78"/>
      <c r="I333" s="78"/>
      <c r="J333" s="78"/>
      <c r="K333" s="78"/>
      <c r="L333" s="39"/>
    </row>
    <row r="334" spans="1:12" s="47" customFormat="1" x14ac:dyDescent="0.2">
      <c r="A334" s="1"/>
      <c r="B334" s="2"/>
      <c r="C334" s="42"/>
      <c r="D334" s="40"/>
      <c r="E334" s="63"/>
      <c r="F334" s="73"/>
      <c r="G334" s="77"/>
      <c r="H334" s="78"/>
      <c r="I334" s="78"/>
      <c r="J334" s="78"/>
      <c r="K334" s="78"/>
      <c r="L334" s="39"/>
    </row>
    <row r="335" spans="1:12" s="47" customFormat="1" x14ac:dyDescent="0.2">
      <c r="A335" s="1"/>
      <c r="B335" s="2"/>
      <c r="C335" s="42"/>
      <c r="D335" s="40"/>
      <c r="E335" s="63"/>
      <c r="F335" s="73"/>
      <c r="G335" s="77"/>
      <c r="H335" s="78"/>
      <c r="I335" s="78"/>
      <c r="J335" s="78"/>
      <c r="K335" s="78"/>
      <c r="L335" s="39"/>
    </row>
    <row r="336" spans="1:12" s="47" customFormat="1" x14ac:dyDescent="0.2">
      <c r="A336" s="1"/>
      <c r="B336" s="2"/>
      <c r="C336" s="42"/>
      <c r="D336" s="40"/>
      <c r="E336" s="63"/>
      <c r="F336" s="73"/>
      <c r="G336" s="77"/>
      <c r="H336" s="78"/>
      <c r="I336" s="78"/>
      <c r="J336" s="78"/>
      <c r="K336" s="78"/>
      <c r="L336" s="39"/>
    </row>
    <row r="337" spans="1:12" s="47" customFormat="1" x14ac:dyDescent="0.2">
      <c r="A337" s="1"/>
      <c r="B337" s="2"/>
      <c r="C337" s="42"/>
      <c r="D337" s="40"/>
      <c r="E337" s="63"/>
      <c r="F337" s="73"/>
      <c r="G337" s="77"/>
      <c r="H337" s="78"/>
      <c r="I337" s="78"/>
      <c r="J337" s="78"/>
      <c r="K337" s="78"/>
      <c r="L337" s="39"/>
    </row>
    <row r="338" spans="1:12" s="47" customFormat="1" x14ac:dyDescent="0.2">
      <c r="A338" s="1"/>
      <c r="B338" s="2"/>
      <c r="C338" s="42"/>
      <c r="D338" s="40"/>
      <c r="E338" s="63"/>
      <c r="F338" s="73"/>
      <c r="G338" s="77"/>
      <c r="H338" s="78"/>
      <c r="I338" s="78"/>
      <c r="J338" s="78"/>
      <c r="K338" s="78"/>
      <c r="L338" s="39"/>
    </row>
    <row r="339" spans="1:12" s="47" customFormat="1" x14ac:dyDescent="0.2">
      <c r="A339" s="1"/>
      <c r="B339" s="2"/>
      <c r="C339" s="42"/>
      <c r="D339" s="40"/>
      <c r="E339" s="63"/>
      <c r="F339" s="73"/>
      <c r="G339" s="77"/>
      <c r="H339" s="78"/>
      <c r="I339" s="78"/>
      <c r="J339" s="78"/>
      <c r="K339" s="78"/>
      <c r="L339" s="39"/>
    </row>
    <row r="340" spans="1:12" s="47" customFormat="1" x14ac:dyDescent="0.2">
      <c r="A340" s="1"/>
      <c r="B340" s="2"/>
      <c r="C340" s="42"/>
      <c r="D340" s="40"/>
      <c r="E340" s="63"/>
      <c r="F340" s="73"/>
      <c r="G340" s="77"/>
      <c r="H340" s="78"/>
      <c r="I340" s="78"/>
      <c r="J340" s="78"/>
      <c r="K340" s="78"/>
      <c r="L340" s="39"/>
    </row>
    <row r="341" spans="1:12" s="47" customFormat="1" x14ac:dyDescent="0.2">
      <c r="A341" s="1"/>
      <c r="B341" s="2"/>
      <c r="C341" s="42"/>
      <c r="D341" s="40"/>
      <c r="E341" s="63"/>
      <c r="F341" s="73"/>
      <c r="G341" s="77"/>
      <c r="H341" s="78"/>
      <c r="I341" s="78"/>
      <c r="J341" s="78"/>
      <c r="K341" s="78"/>
      <c r="L341" s="39"/>
    </row>
    <row r="342" spans="1:12" s="47" customFormat="1" x14ac:dyDescent="0.2">
      <c r="A342" s="1"/>
      <c r="B342" s="2"/>
      <c r="C342" s="42"/>
      <c r="D342" s="40"/>
      <c r="E342" s="63"/>
      <c r="F342" s="73"/>
      <c r="G342" s="77"/>
      <c r="H342" s="78"/>
      <c r="I342" s="78"/>
      <c r="J342" s="78"/>
      <c r="K342" s="78"/>
      <c r="L342" s="39"/>
    </row>
    <row r="343" spans="1:12" s="47" customFormat="1" x14ac:dyDescent="0.2">
      <c r="A343" s="1"/>
      <c r="B343" s="2"/>
      <c r="C343" s="42"/>
      <c r="D343" s="40"/>
      <c r="E343" s="63"/>
      <c r="F343" s="73"/>
      <c r="G343" s="77"/>
      <c r="H343" s="78"/>
      <c r="I343" s="78"/>
      <c r="J343" s="78"/>
      <c r="K343" s="78"/>
      <c r="L343" s="39"/>
    </row>
    <row r="344" spans="1:12" s="47" customFormat="1" x14ac:dyDescent="0.2">
      <c r="A344" s="1"/>
      <c r="B344" s="2"/>
      <c r="C344" s="42"/>
      <c r="D344" s="40"/>
      <c r="E344" s="63"/>
      <c r="F344" s="73"/>
      <c r="G344" s="77"/>
      <c r="H344" s="78"/>
      <c r="I344" s="78"/>
      <c r="J344" s="78"/>
      <c r="K344" s="78"/>
      <c r="L344" s="39"/>
    </row>
    <row r="345" spans="1:12" s="47" customFormat="1" x14ac:dyDescent="0.2">
      <c r="A345" s="1"/>
      <c r="B345" s="2"/>
      <c r="C345" s="42"/>
      <c r="D345" s="40"/>
      <c r="E345" s="63"/>
      <c r="F345" s="73"/>
      <c r="G345" s="77"/>
      <c r="H345" s="78"/>
      <c r="I345" s="78"/>
      <c r="J345" s="78"/>
      <c r="K345" s="78"/>
      <c r="L345" s="39"/>
    </row>
    <row r="346" spans="1:12" s="47" customFormat="1" x14ac:dyDescent="0.2">
      <c r="A346" s="1"/>
      <c r="B346" s="2"/>
      <c r="C346" s="42"/>
      <c r="D346" s="40"/>
      <c r="E346" s="63"/>
      <c r="F346" s="73"/>
      <c r="G346" s="77"/>
      <c r="H346" s="78"/>
      <c r="I346" s="78"/>
      <c r="J346" s="78"/>
      <c r="K346" s="78"/>
      <c r="L346" s="39"/>
    </row>
    <row r="347" spans="1:12" s="47" customFormat="1" x14ac:dyDescent="0.2">
      <c r="A347" s="1"/>
      <c r="B347" s="2"/>
      <c r="C347" s="42"/>
      <c r="D347" s="40"/>
      <c r="E347" s="63"/>
      <c r="F347" s="73"/>
      <c r="G347" s="77"/>
      <c r="H347" s="78"/>
      <c r="I347" s="78"/>
      <c r="J347" s="78"/>
      <c r="K347" s="78"/>
      <c r="L347" s="39"/>
    </row>
    <row r="348" spans="1:12" s="47" customFormat="1" x14ac:dyDescent="0.2">
      <c r="A348" s="1"/>
      <c r="B348" s="2"/>
      <c r="C348" s="42"/>
      <c r="D348" s="40"/>
      <c r="E348" s="63"/>
      <c r="F348" s="73"/>
      <c r="G348" s="77"/>
      <c r="H348" s="78"/>
      <c r="I348" s="78"/>
      <c r="J348" s="78"/>
      <c r="K348" s="78"/>
      <c r="L348" s="39"/>
    </row>
    <row r="349" spans="1:12" s="47" customFormat="1" x14ac:dyDescent="0.2">
      <c r="A349" s="1"/>
      <c r="B349" s="2"/>
      <c r="C349" s="42"/>
      <c r="D349" s="40"/>
      <c r="E349" s="63"/>
      <c r="F349" s="73"/>
      <c r="G349" s="77"/>
      <c r="H349" s="78"/>
      <c r="I349" s="78"/>
      <c r="J349" s="78"/>
      <c r="K349" s="78"/>
      <c r="L349" s="39"/>
    </row>
    <row r="350" spans="1:12" s="47" customFormat="1" x14ac:dyDescent="0.2">
      <c r="A350" s="1"/>
      <c r="B350" s="2"/>
      <c r="C350" s="42"/>
      <c r="D350" s="40"/>
      <c r="E350" s="63"/>
      <c r="F350" s="73"/>
      <c r="G350" s="77"/>
      <c r="H350" s="78"/>
      <c r="I350" s="78"/>
      <c r="J350" s="78"/>
      <c r="K350" s="78"/>
      <c r="L350" s="39"/>
    </row>
    <row r="351" spans="1:12" s="47" customFormat="1" x14ac:dyDescent="0.2">
      <c r="A351" s="1"/>
      <c r="B351" s="2"/>
      <c r="C351" s="42"/>
      <c r="D351" s="40"/>
      <c r="E351" s="63"/>
      <c r="F351" s="73"/>
      <c r="G351" s="77"/>
      <c r="H351" s="78"/>
      <c r="I351" s="78"/>
      <c r="J351" s="78"/>
      <c r="K351" s="78"/>
      <c r="L351" s="39"/>
    </row>
    <row r="352" spans="1:12" s="47" customFormat="1" x14ac:dyDescent="0.2">
      <c r="A352" s="1"/>
      <c r="B352" s="2"/>
      <c r="C352" s="42"/>
      <c r="D352" s="40"/>
      <c r="E352" s="63"/>
      <c r="F352" s="73"/>
      <c r="G352" s="77"/>
      <c r="H352" s="78"/>
      <c r="I352" s="78"/>
      <c r="J352" s="78"/>
      <c r="K352" s="78"/>
      <c r="L352" s="39"/>
    </row>
    <row r="353" spans="1:12" s="47" customFormat="1" x14ac:dyDescent="0.2">
      <c r="A353" s="1"/>
      <c r="B353" s="2"/>
      <c r="C353" s="42"/>
      <c r="D353" s="40"/>
      <c r="E353" s="63"/>
      <c r="F353" s="73"/>
      <c r="G353" s="77"/>
      <c r="H353" s="78"/>
      <c r="I353" s="78"/>
      <c r="J353" s="78"/>
      <c r="K353" s="78"/>
      <c r="L353" s="39"/>
    </row>
    <row r="354" spans="1:12" s="47" customFormat="1" x14ac:dyDescent="0.2">
      <c r="A354" s="1"/>
      <c r="B354" s="2"/>
      <c r="C354" s="42"/>
      <c r="D354" s="40"/>
      <c r="E354" s="63"/>
      <c r="F354" s="73"/>
      <c r="G354" s="77"/>
      <c r="H354" s="78"/>
      <c r="I354" s="78"/>
      <c r="J354" s="78"/>
      <c r="K354" s="78"/>
      <c r="L354" s="39"/>
    </row>
    <row r="355" spans="1:12" s="47" customFormat="1" x14ac:dyDescent="0.2">
      <c r="A355" s="1"/>
      <c r="B355" s="2"/>
      <c r="C355" s="42"/>
      <c r="D355" s="40"/>
      <c r="E355" s="63"/>
      <c r="F355" s="73"/>
      <c r="G355" s="77"/>
      <c r="H355" s="78"/>
      <c r="I355" s="78"/>
      <c r="J355" s="78"/>
      <c r="K355" s="78"/>
      <c r="L355" s="39"/>
    </row>
    <row r="356" spans="1:12" s="47" customFormat="1" x14ac:dyDescent="0.2">
      <c r="A356" s="1"/>
      <c r="B356" s="2"/>
      <c r="C356" s="42"/>
      <c r="D356" s="40"/>
      <c r="E356" s="63"/>
      <c r="F356" s="73"/>
      <c r="G356" s="77"/>
      <c r="H356" s="78"/>
      <c r="I356" s="78"/>
      <c r="J356" s="78"/>
      <c r="K356" s="78"/>
      <c r="L356" s="39"/>
    </row>
    <row r="357" spans="1:12" s="47" customFormat="1" x14ac:dyDescent="0.2">
      <c r="A357" s="1"/>
      <c r="B357" s="2"/>
      <c r="C357" s="42"/>
      <c r="D357" s="40"/>
      <c r="E357" s="63"/>
      <c r="F357" s="73"/>
      <c r="G357" s="77"/>
      <c r="H357" s="78"/>
      <c r="I357" s="78"/>
      <c r="J357" s="78"/>
      <c r="K357" s="78"/>
      <c r="L357" s="39"/>
    </row>
    <row r="358" spans="1:12" s="47" customFormat="1" x14ac:dyDescent="0.2">
      <c r="A358" s="1"/>
      <c r="B358" s="2"/>
      <c r="C358" s="42"/>
      <c r="D358" s="40"/>
      <c r="E358" s="63"/>
      <c r="F358" s="73"/>
      <c r="G358" s="77"/>
      <c r="H358" s="78"/>
      <c r="I358" s="78"/>
      <c r="J358" s="78"/>
      <c r="K358" s="78"/>
      <c r="L358" s="39"/>
    </row>
    <row r="360" spans="1:12" s="32" customFormat="1" x14ac:dyDescent="0.2">
      <c r="A360" s="1"/>
      <c r="B360" s="2"/>
      <c r="C360" s="42"/>
      <c r="D360" s="40"/>
      <c r="E360" s="63"/>
      <c r="F360" s="73"/>
      <c r="G360" s="77"/>
      <c r="H360" s="78"/>
      <c r="I360" s="78"/>
      <c r="J360" s="78"/>
      <c r="K360" s="78"/>
      <c r="L360" s="25"/>
    </row>
    <row r="362" spans="1:12" s="32" customFormat="1" x14ac:dyDescent="0.2">
      <c r="A362" s="1"/>
      <c r="B362" s="2"/>
      <c r="C362" s="42"/>
      <c r="D362" s="40"/>
      <c r="E362" s="63"/>
      <c r="F362" s="73"/>
      <c r="G362" s="77"/>
      <c r="H362" s="78"/>
      <c r="I362" s="78"/>
      <c r="J362" s="78"/>
      <c r="K362" s="78"/>
      <c r="L362" s="25"/>
    </row>
    <row r="363" spans="1:12" s="49" customFormat="1" x14ac:dyDescent="0.2">
      <c r="A363" s="1"/>
      <c r="B363" s="2"/>
      <c r="C363" s="42"/>
      <c r="D363" s="40"/>
      <c r="E363" s="63"/>
      <c r="F363" s="73"/>
      <c r="G363" s="77"/>
      <c r="H363" s="78"/>
      <c r="I363" s="78"/>
      <c r="J363" s="78"/>
      <c r="K363" s="78"/>
      <c r="L363" s="48"/>
    </row>
    <row r="364" spans="1:12" s="32" customFormat="1" x14ac:dyDescent="0.2">
      <c r="A364" s="1"/>
      <c r="B364" s="2"/>
      <c r="C364" s="42"/>
      <c r="D364" s="40"/>
      <c r="E364" s="63"/>
      <c r="F364" s="73"/>
      <c r="G364" s="77"/>
      <c r="H364" s="78"/>
      <c r="I364" s="78"/>
      <c r="J364" s="78"/>
      <c r="K364" s="78"/>
      <c r="L364" s="25"/>
    </row>
    <row r="365" spans="1:12" s="49" customFormat="1" x14ac:dyDescent="0.2">
      <c r="A365" s="1"/>
      <c r="B365" s="2"/>
      <c r="C365" s="42"/>
      <c r="D365" s="40"/>
      <c r="E365" s="63"/>
      <c r="F365" s="73"/>
      <c r="G365" s="77"/>
      <c r="H365" s="78"/>
      <c r="I365" s="78"/>
      <c r="J365" s="78"/>
      <c r="K365" s="78"/>
      <c r="L365" s="48"/>
    </row>
    <row r="367" spans="1:12" s="32" customFormat="1" x14ac:dyDescent="0.2">
      <c r="A367" s="1"/>
      <c r="B367" s="2"/>
      <c r="C367" s="42"/>
      <c r="D367" s="40"/>
      <c r="E367" s="63"/>
      <c r="F367" s="73"/>
      <c r="G367" s="77"/>
      <c r="H367" s="78"/>
      <c r="I367" s="78"/>
      <c r="J367" s="78"/>
      <c r="K367" s="78"/>
      <c r="L367" s="25"/>
    </row>
    <row r="368" spans="1:12" s="49" customFormat="1" x14ac:dyDescent="0.2">
      <c r="A368" s="1"/>
      <c r="B368" s="2"/>
      <c r="C368" s="42"/>
      <c r="D368" s="40"/>
      <c r="E368" s="63"/>
      <c r="F368" s="73"/>
      <c r="G368" s="77"/>
      <c r="H368" s="78"/>
      <c r="I368" s="78"/>
      <c r="J368" s="78"/>
      <c r="K368" s="78"/>
      <c r="L368" s="48"/>
    </row>
    <row r="369" spans="1:12" s="32" customFormat="1" x14ac:dyDescent="0.2">
      <c r="A369" s="1"/>
      <c r="B369" s="2"/>
      <c r="C369" s="42"/>
      <c r="D369" s="40"/>
      <c r="E369" s="63"/>
      <c r="F369" s="73"/>
      <c r="G369" s="77"/>
      <c r="H369" s="78"/>
      <c r="I369" s="78"/>
      <c r="J369" s="78"/>
      <c r="K369" s="78"/>
      <c r="L369" s="25"/>
    </row>
    <row r="370" spans="1:12" s="49" customFormat="1" x14ac:dyDescent="0.2">
      <c r="A370" s="1"/>
      <c r="B370" s="2"/>
      <c r="C370" s="42"/>
      <c r="D370" s="40"/>
      <c r="E370" s="63"/>
      <c r="F370" s="73"/>
      <c r="G370" s="77"/>
      <c r="H370" s="78"/>
      <c r="I370" s="78"/>
      <c r="J370" s="78"/>
      <c r="K370" s="78"/>
      <c r="L370" s="48"/>
    </row>
    <row r="371" spans="1:12" s="49" customFormat="1" x14ac:dyDescent="0.2">
      <c r="A371" s="1"/>
      <c r="B371" s="2"/>
      <c r="C371" s="42"/>
      <c r="D371" s="40"/>
      <c r="E371" s="63"/>
      <c r="F371" s="73"/>
      <c r="G371" s="77"/>
      <c r="H371" s="78"/>
      <c r="I371" s="78"/>
      <c r="J371" s="78"/>
      <c r="K371" s="78"/>
      <c r="L371" s="48"/>
    </row>
    <row r="372" spans="1:12" s="32" customFormat="1" x14ac:dyDescent="0.2">
      <c r="A372" s="1"/>
      <c r="B372" s="2"/>
      <c r="C372" s="42"/>
      <c r="D372" s="40"/>
      <c r="E372" s="63"/>
      <c r="F372" s="73"/>
      <c r="G372" s="77"/>
      <c r="H372" s="78"/>
      <c r="I372" s="78"/>
      <c r="J372" s="78"/>
      <c r="K372" s="78"/>
      <c r="L372" s="25"/>
    </row>
    <row r="373" spans="1:12" s="32" customFormat="1" x14ac:dyDescent="0.2">
      <c r="A373" s="1"/>
      <c r="B373" s="2"/>
      <c r="C373" s="42"/>
      <c r="D373" s="40"/>
      <c r="E373" s="63"/>
      <c r="F373" s="73"/>
      <c r="G373" s="77"/>
      <c r="H373" s="78"/>
      <c r="I373" s="78"/>
      <c r="J373" s="78"/>
      <c r="K373" s="78"/>
      <c r="L373" s="25"/>
    </row>
    <row r="374" spans="1:12" s="47" customFormat="1" x14ac:dyDescent="0.2">
      <c r="A374" s="1"/>
      <c r="B374" s="2"/>
      <c r="C374" s="42"/>
      <c r="D374" s="40"/>
      <c r="E374" s="63"/>
      <c r="F374" s="73"/>
      <c r="G374" s="77"/>
      <c r="H374" s="78"/>
      <c r="I374" s="78"/>
      <c r="J374" s="78"/>
      <c r="K374" s="78"/>
      <c r="L374" s="39"/>
    </row>
    <row r="375" spans="1:12" s="32" customFormat="1" x14ac:dyDescent="0.2">
      <c r="A375" s="1"/>
      <c r="B375" s="2"/>
      <c r="C375" s="42"/>
      <c r="D375" s="40"/>
      <c r="E375" s="63"/>
      <c r="F375" s="73"/>
      <c r="G375" s="77"/>
      <c r="H375" s="78"/>
      <c r="I375" s="78"/>
      <c r="J375" s="78"/>
      <c r="K375" s="78"/>
      <c r="L375" s="25"/>
    </row>
    <row r="377" spans="1:12" s="32" customFormat="1" x14ac:dyDescent="0.2">
      <c r="A377" s="1"/>
      <c r="B377" s="2"/>
      <c r="C377" s="42"/>
      <c r="D377" s="40"/>
      <c r="E377" s="63"/>
      <c r="F377" s="73"/>
      <c r="G377" s="77"/>
      <c r="H377" s="78"/>
      <c r="I377" s="78"/>
      <c r="J377" s="78"/>
      <c r="K377" s="78"/>
      <c r="L377" s="25"/>
    </row>
    <row r="379" spans="1:12" s="32" customFormat="1" x14ac:dyDescent="0.2">
      <c r="A379" s="1"/>
      <c r="B379" s="2"/>
      <c r="C379" s="42"/>
      <c r="D379" s="40"/>
      <c r="E379" s="63"/>
      <c r="F379" s="73"/>
      <c r="G379" s="77"/>
      <c r="H379" s="78"/>
      <c r="I379" s="78"/>
      <c r="J379" s="78"/>
      <c r="K379" s="78"/>
      <c r="L379" s="25"/>
    </row>
    <row r="380" spans="1:12" s="49" customFormat="1" x14ac:dyDescent="0.2">
      <c r="A380" s="1"/>
      <c r="B380" s="2"/>
      <c r="C380" s="42"/>
      <c r="D380" s="40"/>
      <c r="E380" s="63"/>
      <c r="F380" s="73"/>
      <c r="G380" s="77"/>
      <c r="H380" s="78"/>
      <c r="I380" s="78"/>
      <c r="J380" s="78"/>
      <c r="K380" s="78"/>
      <c r="L380" s="48"/>
    </row>
    <row r="381" spans="1:12" s="32" customFormat="1" x14ac:dyDescent="0.2">
      <c r="A381" s="1"/>
      <c r="B381" s="2"/>
      <c r="C381" s="42"/>
      <c r="D381" s="40"/>
      <c r="E381" s="63"/>
      <c r="F381" s="73"/>
      <c r="G381" s="77"/>
      <c r="H381" s="78"/>
      <c r="I381" s="78"/>
      <c r="J381" s="78"/>
      <c r="K381" s="78"/>
      <c r="L381" s="25"/>
    </row>
    <row r="382" spans="1:12" s="49" customFormat="1" x14ac:dyDescent="0.2">
      <c r="A382" s="1"/>
      <c r="B382" s="2"/>
      <c r="C382" s="42"/>
      <c r="D382" s="40"/>
      <c r="E382" s="63"/>
      <c r="F382" s="73"/>
      <c r="G382" s="77"/>
      <c r="H382" s="78"/>
      <c r="I382" s="78"/>
      <c r="J382" s="78"/>
      <c r="K382" s="78"/>
      <c r="L382" s="48"/>
    </row>
    <row r="384" spans="1:12" s="32" customFormat="1" x14ac:dyDescent="0.2">
      <c r="A384" s="1"/>
      <c r="B384" s="2"/>
      <c r="C384" s="42"/>
      <c r="D384" s="40"/>
      <c r="E384" s="63"/>
      <c r="F384" s="73"/>
      <c r="G384" s="77"/>
      <c r="H384" s="78"/>
      <c r="I384" s="78"/>
      <c r="J384" s="78"/>
      <c r="K384" s="78"/>
      <c r="L384" s="25"/>
    </row>
    <row r="385" spans="1:12" s="49" customFormat="1" x14ac:dyDescent="0.2">
      <c r="A385" s="1"/>
      <c r="B385" s="2"/>
      <c r="C385" s="42"/>
      <c r="D385" s="40"/>
      <c r="E385" s="63"/>
      <c r="F385" s="73"/>
      <c r="G385" s="77"/>
      <c r="H385" s="78"/>
      <c r="I385" s="78"/>
      <c r="J385" s="78"/>
      <c r="K385" s="78"/>
      <c r="L385" s="48"/>
    </row>
    <row r="386" spans="1:12" s="32" customFormat="1" x14ac:dyDescent="0.2">
      <c r="A386" s="1"/>
      <c r="B386" s="2"/>
      <c r="C386" s="42"/>
      <c r="D386" s="40"/>
      <c r="E386" s="63"/>
      <c r="F386" s="73"/>
      <c r="G386" s="77"/>
      <c r="H386" s="78"/>
      <c r="I386" s="78"/>
      <c r="J386" s="78"/>
      <c r="K386" s="78"/>
      <c r="L386" s="25"/>
    </row>
    <row r="387" spans="1:12" s="49" customFormat="1" x14ac:dyDescent="0.2">
      <c r="A387" s="1"/>
      <c r="B387" s="2"/>
      <c r="C387" s="42"/>
      <c r="D387" s="40"/>
      <c r="E387" s="63"/>
      <c r="F387" s="73"/>
      <c r="G387" s="77"/>
      <c r="H387" s="78"/>
      <c r="I387" s="78"/>
      <c r="J387" s="78"/>
      <c r="K387" s="78"/>
      <c r="L387" s="48"/>
    </row>
    <row r="388" spans="1:12" s="49" customFormat="1" x14ac:dyDescent="0.2">
      <c r="A388" s="1"/>
      <c r="B388" s="2"/>
      <c r="C388" s="42"/>
      <c r="D388" s="40"/>
      <c r="E388" s="63"/>
      <c r="F388" s="73"/>
      <c r="G388" s="77"/>
      <c r="H388" s="78"/>
      <c r="I388" s="78"/>
      <c r="J388" s="78"/>
      <c r="K388" s="78"/>
      <c r="L388" s="48"/>
    </row>
    <row r="389" spans="1:12" s="49" customFormat="1" x14ac:dyDescent="0.2">
      <c r="A389" s="1"/>
      <c r="B389" s="2"/>
      <c r="C389" s="42"/>
      <c r="D389" s="40"/>
      <c r="E389" s="63"/>
      <c r="F389" s="73"/>
      <c r="G389" s="77"/>
      <c r="H389" s="78"/>
      <c r="I389" s="78"/>
      <c r="J389" s="78"/>
      <c r="K389" s="78"/>
      <c r="L389" s="48"/>
    </row>
    <row r="390" spans="1:12" s="49" customFormat="1" x14ac:dyDescent="0.2">
      <c r="A390" s="1"/>
      <c r="B390" s="2"/>
      <c r="C390" s="42"/>
      <c r="D390" s="40"/>
      <c r="E390" s="63"/>
      <c r="F390" s="73"/>
      <c r="G390" s="77"/>
      <c r="H390" s="78"/>
      <c r="I390" s="78"/>
      <c r="J390" s="78"/>
      <c r="K390" s="78"/>
      <c r="L390" s="48"/>
    </row>
    <row r="391" spans="1:12" s="49" customFormat="1" x14ac:dyDescent="0.2">
      <c r="A391" s="1"/>
      <c r="B391" s="2"/>
      <c r="C391" s="42"/>
      <c r="D391" s="40"/>
      <c r="E391" s="63"/>
      <c r="F391" s="73"/>
      <c r="G391" s="77"/>
      <c r="H391" s="78"/>
      <c r="I391" s="78"/>
      <c r="J391" s="78"/>
      <c r="K391" s="78"/>
      <c r="L391" s="48"/>
    </row>
    <row r="392" spans="1:12" s="49" customFormat="1" x14ac:dyDescent="0.2">
      <c r="A392" s="1"/>
      <c r="B392" s="2"/>
      <c r="C392" s="42"/>
      <c r="D392" s="40"/>
      <c r="E392" s="63"/>
      <c r="F392" s="73"/>
      <c r="G392" s="77"/>
      <c r="H392" s="78"/>
      <c r="I392" s="78"/>
      <c r="J392" s="78"/>
      <c r="K392" s="78"/>
      <c r="L392" s="48"/>
    </row>
    <row r="393" spans="1:12" s="49" customFormat="1" x14ac:dyDescent="0.2">
      <c r="A393" s="1"/>
      <c r="B393" s="2"/>
      <c r="C393" s="42"/>
      <c r="D393" s="40"/>
      <c r="E393" s="63"/>
      <c r="F393" s="73"/>
      <c r="G393" s="77"/>
      <c r="H393" s="78"/>
      <c r="I393" s="78"/>
      <c r="J393" s="78"/>
      <c r="K393" s="78"/>
      <c r="L393" s="48"/>
    </row>
    <row r="394" spans="1:12" s="49" customFormat="1" x14ac:dyDescent="0.2">
      <c r="A394" s="1"/>
      <c r="B394" s="2"/>
      <c r="C394" s="42"/>
      <c r="D394" s="40"/>
      <c r="E394" s="63"/>
      <c r="F394" s="73"/>
      <c r="G394" s="77"/>
      <c r="H394" s="78"/>
      <c r="I394" s="78"/>
      <c r="J394" s="78"/>
      <c r="K394" s="78"/>
      <c r="L394" s="48"/>
    </row>
    <row r="395" spans="1:12" s="49" customFormat="1" x14ac:dyDescent="0.2">
      <c r="A395" s="1"/>
      <c r="B395" s="2"/>
      <c r="C395" s="42"/>
      <c r="D395" s="40"/>
      <c r="E395" s="63"/>
      <c r="F395" s="73"/>
      <c r="G395" s="77"/>
      <c r="H395" s="78"/>
      <c r="I395" s="78"/>
      <c r="J395" s="78"/>
      <c r="K395" s="78"/>
      <c r="L395" s="48"/>
    </row>
    <row r="396" spans="1:12" s="49" customFormat="1" x14ac:dyDescent="0.2">
      <c r="A396" s="1"/>
      <c r="B396" s="2"/>
      <c r="C396" s="42"/>
      <c r="D396" s="40"/>
      <c r="E396" s="63"/>
      <c r="F396" s="73"/>
      <c r="G396" s="77"/>
      <c r="H396" s="78"/>
      <c r="I396" s="78"/>
      <c r="J396" s="78"/>
      <c r="K396" s="78"/>
      <c r="L396" s="48"/>
    </row>
    <row r="397" spans="1:12" s="49" customFormat="1" x14ac:dyDescent="0.2">
      <c r="A397" s="1"/>
      <c r="B397" s="2"/>
      <c r="C397" s="42"/>
      <c r="D397" s="40"/>
      <c r="E397" s="63"/>
      <c r="F397" s="73"/>
      <c r="G397" s="77"/>
      <c r="H397" s="78"/>
      <c r="I397" s="78"/>
      <c r="J397" s="78"/>
      <c r="K397" s="78"/>
      <c r="L397" s="48"/>
    </row>
    <row r="398" spans="1:12" s="49" customFormat="1" x14ac:dyDescent="0.2">
      <c r="A398" s="1"/>
      <c r="B398" s="2"/>
      <c r="C398" s="42"/>
      <c r="D398" s="40"/>
      <c r="E398" s="63"/>
      <c r="F398" s="73"/>
      <c r="G398" s="77"/>
      <c r="H398" s="78"/>
      <c r="I398" s="78"/>
      <c r="J398" s="78"/>
      <c r="K398" s="78"/>
      <c r="L398" s="48"/>
    </row>
    <row r="399" spans="1:12" s="49" customFormat="1" x14ac:dyDescent="0.2">
      <c r="A399" s="1"/>
      <c r="B399" s="2"/>
      <c r="C399" s="42"/>
      <c r="D399" s="40"/>
      <c r="E399" s="63"/>
      <c r="F399" s="73"/>
      <c r="G399" s="77"/>
      <c r="H399" s="78"/>
      <c r="I399" s="78"/>
      <c r="J399" s="78"/>
      <c r="K399" s="78"/>
      <c r="L399" s="48"/>
    </row>
    <row r="400" spans="1:12" s="49" customFormat="1" x14ac:dyDescent="0.2">
      <c r="A400" s="1"/>
      <c r="B400" s="2"/>
      <c r="C400" s="42"/>
      <c r="D400" s="40"/>
      <c r="E400" s="63"/>
      <c r="F400" s="73"/>
      <c r="G400" s="77"/>
      <c r="H400" s="78"/>
      <c r="I400" s="78"/>
      <c r="J400" s="78"/>
      <c r="K400" s="78"/>
      <c r="L400" s="48"/>
    </row>
    <row r="401" spans="1:12" s="49" customFormat="1" x14ac:dyDescent="0.2">
      <c r="A401" s="1"/>
      <c r="B401" s="2"/>
      <c r="C401" s="42"/>
      <c r="D401" s="40"/>
      <c r="E401" s="63"/>
      <c r="F401" s="73"/>
      <c r="G401" s="77"/>
      <c r="H401" s="78"/>
      <c r="I401" s="78"/>
      <c r="J401" s="78"/>
      <c r="K401" s="78"/>
      <c r="L401" s="48"/>
    </row>
    <row r="403" spans="1:12" s="32" customFormat="1" x14ac:dyDescent="0.2">
      <c r="A403" s="1"/>
      <c r="B403" s="2"/>
      <c r="C403" s="42"/>
      <c r="D403" s="40"/>
      <c r="E403" s="63"/>
      <c r="F403" s="73"/>
      <c r="G403" s="77"/>
      <c r="H403" s="78"/>
      <c r="I403" s="78"/>
      <c r="J403" s="78"/>
      <c r="K403" s="78"/>
      <c r="L403" s="25"/>
    </row>
    <row r="404" spans="1:12" s="49" customFormat="1" x14ac:dyDescent="0.2">
      <c r="A404" s="1"/>
      <c r="B404" s="2"/>
      <c r="C404" s="42"/>
      <c r="D404" s="40"/>
      <c r="E404" s="63"/>
      <c r="F404" s="73"/>
      <c r="G404" s="77"/>
      <c r="H404" s="78"/>
      <c r="I404" s="78"/>
      <c r="J404" s="78"/>
      <c r="K404" s="78"/>
      <c r="L404" s="48"/>
    </row>
    <row r="405" spans="1:12" s="32" customFormat="1" x14ac:dyDescent="0.2">
      <c r="A405" s="1"/>
      <c r="B405" s="2"/>
      <c r="C405" s="42"/>
      <c r="D405" s="40"/>
      <c r="E405" s="63"/>
      <c r="F405" s="73"/>
      <c r="G405" s="77"/>
      <c r="H405" s="78"/>
      <c r="I405" s="78"/>
      <c r="J405" s="78"/>
      <c r="K405" s="78"/>
      <c r="L405" s="25"/>
    </row>
    <row r="407" spans="1:12" s="32" customFormat="1" x14ac:dyDescent="0.2">
      <c r="A407" s="1"/>
      <c r="B407" s="2"/>
      <c r="C407" s="42"/>
      <c r="D407" s="40"/>
      <c r="E407" s="63"/>
      <c r="F407" s="73"/>
      <c r="G407" s="77"/>
      <c r="H407" s="78"/>
      <c r="I407" s="78"/>
      <c r="J407" s="78"/>
      <c r="K407" s="78"/>
      <c r="L407" s="25"/>
    </row>
    <row r="409" spans="1:12" s="32" customFormat="1" x14ac:dyDescent="0.2">
      <c r="A409" s="1"/>
      <c r="B409" s="2"/>
      <c r="C409" s="42"/>
      <c r="D409" s="40"/>
      <c r="E409" s="63"/>
      <c r="F409" s="73"/>
      <c r="G409" s="77"/>
      <c r="H409" s="78"/>
      <c r="I409" s="78"/>
      <c r="J409" s="78"/>
      <c r="K409" s="78"/>
      <c r="L409" s="25"/>
    </row>
    <row r="410" spans="1:12" s="49" customFormat="1" x14ac:dyDescent="0.2">
      <c r="A410" s="1"/>
      <c r="B410" s="2"/>
      <c r="C410" s="42"/>
      <c r="D410" s="40"/>
      <c r="E410" s="63"/>
      <c r="F410" s="73"/>
      <c r="G410" s="77"/>
      <c r="H410" s="78"/>
      <c r="I410" s="78"/>
      <c r="J410" s="78"/>
      <c r="K410" s="78"/>
      <c r="L410" s="48"/>
    </row>
    <row r="411" spans="1:12" s="32" customFormat="1" x14ac:dyDescent="0.2">
      <c r="A411" s="1"/>
      <c r="B411" s="2"/>
      <c r="C411" s="42"/>
      <c r="D411" s="40"/>
      <c r="E411" s="63"/>
      <c r="F411" s="73"/>
      <c r="G411" s="77"/>
      <c r="H411" s="78"/>
      <c r="I411" s="78"/>
      <c r="J411" s="78"/>
      <c r="K411" s="78"/>
      <c r="L411" s="25"/>
    </row>
    <row r="412" spans="1:12" s="49" customFormat="1" x14ac:dyDescent="0.2">
      <c r="A412" s="1"/>
      <c r="B412" s="2"/>
      <c r="C412" s="42"/>
      <c r="D412" s="40"/>
      <c r="E412" s="63"/>
      <c r="F412" s="73"/>
      <c r="G412" s="77"/>
      <c r="H412" s="78"/>
      <c r="I412" s="78"/>
      <c r="J412" s="78"/>
      <c r="K412" s="78"/>
      <c r="L412" s="48"/>
    </row>
    <row r="414" spans="1:12" s="32" customFormat="1" x14ac:dyDescent="0.2">
      <c r="A414" s="1"/>
      <c r="B414" s="2"/>
      <c r="C414" s="42"/>
      <c r="D414" s="40"/>
      <c r="E414" s="63"/>
      <c r="F414" s="73"/>
      <c r="G414" s="77"/>
      <c r="H414" s="78"/>
      <c r="I414" s="78"/>
      <c r="J414" s="78"/>
      <c r="K414" s="78"/>
      <c r="L414" s="25"/>
    </row>
    <row r="415" spans="1:12" s="49" customFormat="1" x14ac:dyDescent="0.2">
      <c r="A415" s="1"/>
      <c r="B415" s="2"/>
      <c r="C415" s="42"/>
      <c r="D415" s="40"/>
      <c r="E415" s="63"/>
      <c r="F415" s="73"/>
      <c r="G415" s="77"/>
      <c r="H415" s="78"/>
      <c r="I415" s="78"/>
      <c r="J415" s="78"/>
      <c r="K415" s="78"/>
      <c r="L415" s="48"/>
    </row>
    <row r="416" spans="1:12" s="32" customFormat="1" x14ac:dyDescent="0.2">
      <c r="A416" s="1"/>
      <c r="B416" s="2"/>
      <c r="C416" s="42"/>
      <c r="D416" s="40"/>
      <c r="E416" s="63"/>
      <c r="F416" s="73"/>
      <c r="G416" s="77"/>
      <c r="H416" s="78"/>
      <c r="I416" s="78"/>
      <c r="J416" s="78"/>
      <c r="K416" s="78"/>
      <c r="L416" s="25"/>
    </row>
    <row r="417" spans="1:12" s="49" customFormat="1" x14ac:dyDescent="0.2">
      <c r="A417" s="1"/>
      <c r="B417" s="2"/>
      <c r="C417" s="42"/>
      <c r="D417" s="40"/>
      <c r="E417" s="63"/>
      <c r="F417" s="73"/>
      <c r="G417" s="77"/>
      <c r="H417" s="78"/>
      <c r="I417" s="78"/>
      <c r="J417" s="78"/>
      <c r="K417" s="78"/>
      <c r="L417" s="48"/>
    </row>
    <row r="418" spans="1:12" s="49" customFormat="1" x14ac:dyDescent="0.2">
      <c r="A418" s="1"/>
      <c r="B418" s="2"/>
      <c r="C418" s="42"/>
      <c r="D418" s="40"/>
      <c r="E418" s="63"/>
      <c r="F418" s="73"/>
      <c r="G418" s="77"/>
      <c r="H418" s="78"/>
      <c r="I418" s="78"/>
      <c r="J418" s="78"/>
      <c r="K418" s="78"/>
      <c r="L418" s="48"/>
    </row>
    <row r="419" spans="1:12" s="49" customFormat="1" x14ac:dyDescent="0.2">
      <c r="A419" s="1"/>
      <c r="B419" s="2"/>
      <c r="C419" s="42"/>
      <c r="D419" s="40"/>
      <c r="E419" s="63"/>
      <c r="F419" s="73"/>
      <c r="G419" s="77"/>
      <c r="H419" s="78"/>
      <c r="I419" s="78"/>
      <c r="J419" s="78"/>
      <c r="K419" s="78"/>
      <c r="L419" s="48"/>
    </row>
    <row r="420" spans="1:12" s="49" customFormat="1" x14ac:dyDescent="0.2">
      <c r="A420" s="1"/>
      <c r="B420" s="2"/>
      <c r="C420" s="42"/>
      <c r="D420" s="40"/>
      <c r="E420" s="63"/>
      <c r="F420" s="73"/>
      <c r="G420" s="77"/>
      <c r="H420" s="78"/>
      <c r="I420" s="78"/>
      <c r="J420" s="78"/>
      <c r="K420" s="78"/>
      <c r="L420" s="48"/>
    </row>
    <row r="421" spans="1:12" s="49" customFormat="1" x14ac:dyDescent="0.2">
      <c r="A421" s="1"/>
      <c r="B421" s="2"/>
      <c r="C421" s="42"/>
      <c r="D421" s="40"/>
      <c r="E421" s="63"/>
      <c r="F421" s="73"/>
      <c r="G421" s="77"/>
      <c r="H421" s="78"/>
      <c r="I421" s="78"/>
      <c r="J421" s="78"/>
      <c r="K421" s="78"/>
      <c r="L421" s="48"/>
    </row>
    <row r="422" spans="1:12" s="49" customFormat="1" x14ac:dyDescent="0.2">
      <c r="A422" s="1"/>
      <c r="B422" s="2"/>
      <c r="C422" s="42"/>
      <c r="D422" s="40"/>
      <c r="E422" s="63"/>
      <c r="F422" s="73"/>
      <c r="G422" s="77"/>
      <c r="H422" s="78"/>
      <c r="I422" s="78"/>
      <c r="J422" s="78"/>
      <c r="K422" s="78"/>
      <c r="L422" s="48"/>
    </row>
    <row r="423" spans="1:12" s="49" customFormat="1" x14ac:dyDescent="0.2">
      <c r="A423" s="1"/>
      <c r="B423" s="2"/>
      <c r="C423" s="42"/>
      <c r="D423" s="40"/>
      <c r="E423" s="63"/>
      <c r="F423" s="73"/>
      <c r="G423" s="77"/>
      <c r="H423" s="78"/>
      <c r="I423" s="78"/>
      <c r="J423" s="78"/>
      <c r="K423" s="78"/>
      <c r="L423" s="48"/>
    </row>
    <row r="424" spans="1:12" s="49" customFormat="1" x14ac:dyDescent="0.2">
      <c r="A424" s="1"/>
      <c r="B424" s="2"/>
      <c r="C424" s="42"/>
      <c r="D424" s="40"/>
      <c r="E424" s="63"/>
      <c r="F424" s="73"/>
      <c r="G424" s="77"/>
      <c r="H424" s="78"/>
      <c r="I424" s="78"/>
      <c r="J424" s="78"/>
      <c r="K424" s="78"/>
      <c r="L424" s="48"/>
    </row>
    <row r="425" spans="1:12" s="49" customFormat="1" x14ac:dyDescent="0.2">
      <c r="A425" s="1"/>
      <c r="B425" s="2"/>
      <c r="C425" s="42"/>
      <c r="D425" s="40"/>
      <c r="E425" s="63"/>
      <c r="F425" s="73"/>
      <c r="G425" s="77"/>
      <c r="H425" s="78"/>
      <c r="I425" s="78"/>
      <c r="J425" s="78"/>
      <c r="K425" s="78"/>
      <c r="L425" s="48"/>
    </row>
    <row r="426" spans="1:12" s="49" customFormat="1" x14ac:dyDescent="0.2">
      <c r="A426" s="1"/>
      <c r="B426" s="2"/>
      <c r="C426" s="42"/>
      <c r="D426" s="40"/>
      <c r="E426" s="63"/>
      <c r="F426" s="73"/>
      <c r="G426" s="77"/>
      <c r="H426" s="78"/>
      <c r="I426" s="78"/>
      <c r="J426" s="78"/>
      <c r="K426" s="78"/>
      <c r="L426" s="48"/>
    </row>
    <row r="427" spans="1:12" s="49" customFormat="1" x14ac:dyDescent="0.2">
      <c r="A427" s="1"/>
      <c r="B427" s="2"/>
      <c r="C427" s="42"/>
      <c r="D427" s="40"/>
      <c r="E427" s="63"/>
      <c r="F427" s="73"/>
      <c r="G427" s="77"/>
      <c r="H427" s="78"/>
      <c r="I427" s="78"/>
      <c r="J427" s="78"/>
      <c r="K427" s="78"/>
      <c r="L427" s="48"/>
    </row>
    <row r="428" spans="1:12" s="49" customFormat="1" x14ac:dyDescent="0.2">
      <c r="A428" s="1"/>
      <c r="B428" s="2"/>
      <c r="C428" s="42"/>
      <c r="D428" s="40"/>
      <c r="E428" s="63"/>
      <c r="F428" s="73"/>
      <c r="G428" s="77"/>
      <c r="H428" s="78"/>
      <c r="I428" s="78"/>
      <c r="J428" s="78"/>
      <c r="K428" s="78"/>
      <c r="L428" s="48"/>
    </row>
    <row r="430" spans="1:12" s="32" customFormat="1" x14ac:dyDescent="0.2">
      <c r="A430" s="1"/>
      <c r="B430" s="2"/>
      <c r="C430" s="42"/>
      <c r="D430" s="40"/>
      <c r="E430" s="63"/>
      <c r="F430" s="73"/>
      <c r="G430" s="77"/>
      <c r="H430" s="78"/>
      <c r="I430" s="78"/>
      <c r="J430" s="78"/>
      <c r="K430" s="78"/>
      <c r="L430" s="25"/>
    </row>
    <row r="432" spans="1:12" s="32" customFormat="1" x14ac:dyDescent="0.2">
      <c r="A432" s="1"/>
      <c r="B432" s="2"/>
      <c r="C432" s="42"/>
      <c r="D432" s="40"/>
      <c r="E432" s="63"/>
      <c r="F432" s="73"/>
      <c r="G432" s="77"/>
      <c r="H432" s="78"/>
      <c r="I432" s="78"/>
      <c r="J432" s="78"/>
      <c r="K432" s="78"/>
      <c r="L432" s="25"/>
    </row>
    <row r="433" spans="1:12" s="49" customFormat="1" x14ac:dyDescent="0.2">
      <c r="A433" s="1"/>
      <c r="B433" s="2"/>
      <c r="C433" s="42"/>
      <c r="D433" s="40"/>
      <c r="E433" s="63"/>
      <c r="F433" s="73"/>
      <c r="G433" s="77"/>
      <c r="H433" s="78"/>
      <c r="I433" s="78"/>
      <c r="J433" s="78"/>
      <c r="K433" s="78"/>
      <c r="L433" s="48"/>
    </row>
    <row r="435" spans="1:12" s="32" customFormat="1" x14ac:dyDescent="0.2">
      <c r="A435" s="1"/>
      <c r="B435" s="2"/>
      <c r="C435" s="42"/>
      <c r="D435" s="40"/>
      <c r="E435" s="63"/>
      <c r="F435" s="73"/>
      <c r="G435" s="77"/>
      <c r="H435" s="78"/>
      <c r="I435" s="78"/>
      <c r="J435" s="78"/>
      <c r="K435" s="78"/>
      <c r="L435" s="25"/>
    </row>
    <row r="437" spans="1:12" s="32" customFormat="1" x14ac:dyDescent="0.2">
      <c r="A437" s="1"/>
      <c r="B437" s="2"/>
      <c r="C437" s="42"/>
      <c r="D437" s="40"/>
      <c r="E437" s="63"/>
      <c r="F437" s="73"/>
      <c r="G437" s="77"/>
      <c r="H437" s="78"/>
      <c r="I437" s="78"/>
      <c r="J437" s="78"/>
      <c r="K437" s="78"/>
      <c r="L437" s="25"/>
    </row>
    <row r="438" spans="1:12" s="49" customFormat="1" x14ac:dyDescent="0.2">
      <c r="A438" s="1"/>
      <c r="B438" s="2"/>
      <c r="C438" s="42"/>
      <c r="D438" s="40"/>
      <c r="E438" s="63"/>
      <c r="F438" s="73"/>
      <c r="G438" s="77"/>
      <c r="H438" s="78"/>
      <c r="I438" s="78"/>
      <c r="J438" s="78"/>
      <c r="K438" s="78"/>
      <c r="L438" s="48"/>
    </row>
    <row r="439" spans="1:12" s="32" customFormat="1" x14ac:dyDescent="0.2">
      <c r="A439" s="1"/>
      <c r="B439" s="2"/>
      <c r="C439" s="42"/>
      <c r="D439" s="40"/>
      <c r="E439" s="63"/>
      <c r="F439" s="73"/>
      <c r="G439" s="77"/>
      <c r="H439" s="78"/>
      <c r="I439" s="78"/>
      <c r="J439" s="78"/>
      <c r="K439" s="78"/>
      <c r="L439" s="25"/>
    </row>
    <row r="440" spans="1:12" s="49" customFormat="1" x14ac:dyDescent="0.2">
      <c r="A440" s="1"/>
      <c r="B440" s="2"/>
      <c r="C440" s="42"/>
      <c r="D440" s="40"/>
      <c r="E440" s="63"/>
      <c r="F440" s="73"/>
      <c r="G440" s="77"/>
      <c r="H440" s="78"/>
      <c r="I440" s="78"/>
      <c r="J440" s="78"/>
      <c r="K440" s="78"/>
      <c r="L440" s="48"/>
    </row>
    <row r="442" spans="1:12" s="32" customFormat="1" x14ac:dyDescent="0.2">
      <c r="A442" s="1"/>
      <c r="B442" s="2"/>
      <c r="C442" s="42"/>
      <c r="D442" s="40"/>
      <c r="E442" s="63"/>
      <c r="F442" s="73"/>
      <c r="G442" s="77"/>
      <c r="H442" s="78"/>
      <c r="I442" s="78"/>
      <c r="J442" s="78"/>
      <c r="K442" s="78"/>
      <c r="L442" s="25"/>
    </row>
    <row r="443" spans="1:12" s="49" customFormat="1" x14ac:dyDescent="0.2">
      <c r="A443" s="1"/>
      <c r="B443" s="2"/>
      <c r="C443" s="42"/>
      <c r="D443" s="40"/>
      <c r="E443" s="63"/>
      <c r="F443" s="73"/>
      <c r="G443" s="77"/>
      <c r="H443" s="78"/>
      <c r="I443" s="78"/>
      <c r="J443" s="78"/>
      <c r="K443" s="78"/>
      <c r="L443" s="48"/>
    </row>
    <row r="444" spans="1:12" s="32" customFormat="1" x14ac:dyDescent="0.2">
      <c r="A444" s="1"/>
      <c r="B444" s="2"/>
      <c r="C444" s="42"/>
      <c r="D444" s="40"/>
      <c r="E444" s="63"/>
      <c r="F444" s="73"/>
      <c r="G444" s="77"/>
      <c r="H444" s="78"/>
      <c r="I444" s="78"/>
      <c r="J444" s="78"/>
      <c r="K444" s="78"/>
      <c r="L444" s="25"/>
    </row>
    <row r="445" spans="1:12" s="49" customFormat="1" x14ac:dyDescent="0.2">
      <c r="A445" s="1"/>
      <c r="B445" s="2"/>
      <c r="C445" s="42"/>
      <c r="D445" s="40"/>
      <c r="E445" s="63"/>
      <c r="F445" s="73"/>
      <c r="G445" s="77"/>
      <c r="H445" s="78"/>
      <c r="I445" s="78"/>
      <c r="J445" s="78"/>
      <c r="K445" s="78"/>
      <c r="L445" s="48"/>
    </row>
    <row r="446" spans="1:12" s="49" customFormat="1" x14ac:dyDescent="0.2">
      <c r="A446" s="1"/>
      <c r="B446" s="2"/>
      <c r="C446" s="42"/>
      <c r="D446" s="40"/>
      <c r="E446" s="63"/>
      <c r="F446" s="73"/>
      <c r="G446" s="77"/>
      <c r="H446" s="78"/>
      <c r="I446" s="78"/>
      <c r="J446" s="78"/>
      <c r="K446" s="78"/>
      <c r="L446" s="48"/>
    </row>
    <row r="447" spans="1:12" s="32" customFormat="1" x14ac:dyDescent="0.2">
      <c r="A447" s="1"/>
      <c r="B447" s="2"/>
      <c r="C447" s="42"/>
      <c r="D447" s="40"/>
      <c r="E447" s="63"/>
      <c r="F447" s="73"/>
      <c r="G447" s="77"/>
      <c r="H447" s="78"/>
      <c r="I447" s="78"/>
      <c r="J447" s="78"/>
      <c r="K447" s="78"/>
      <c r="L447" s="25"/>
    </row>
    <row r="449" spans="1:12" s="32" customFormat="1" x14ac:dyDescent="0.2">
      <c r="A449" s="1"/>
      <c r="B449" s="2"/>
      <c r="C449" s="42"/>
      <c r="D449" s="40"/>
      <c r="E449" s="63"/>
      <c r="F449" s="73"/>
      <c r="G449" s="77"/>
      <c r="H449" s="78"/>
      <c r="I449" s="78"/>
      <c r="J449" s="78"/>
      <c r="K449" s="78"/>
      <c r="L449" s="25"/>
    </row>
    <row r="451" spans="1:12" s="32" customFormat="1" x14ac:dyDescent="0.2">
      <c r="A451" s="1"/>
      <c r="B451" s="2"/>
      <c r="C451" s="42"/>
      <c r="D451" s="40"/>
      <c r="E451" s="63"/>
      <c r="F451" s="73"/>
      <c r="G451" s="77"/>
      <c r="H451" s="78"/>
      <c r="I451" s="78"/>
      <c r="J451" s="78"/>
      <c r="K451" s="78"/>
      <c r="L451" s="25"/>
    </row>
    <row r="452" spans="1:12" s="49" customFormat="1" x14ac:dyDescent="0.2">
      <c r="A452" s="1"/>
      <c r="B452" s="2"/>
      <c r="C452" s="42"/>
      <c r="D452" s="40"/>
      <c r="E452" s="63"/>
      <c r="F452" s="73"/>
      <c r="G452" s="77"/>
      <c r="H452" s="78"/>
      <c r="I452" s="78"/>
      <c r="J452" s="78"/>
      <c r="K452" s="78"/>
      <c r="L452" s="48"/>
    </row>
    <row r="454" spans="1:12" s="32" customFormat="1" x14ac:dyDescent="0.2">
      <c r="A454" s="1"/>
      <c r="B454" s="2"/>
      <c r="C454" s="42"/>
      <c r="D454" s="40"/>
      <c r="E454" s="63"/>
      <c r="F454" s="73"/>
      <c r="G454" s="77"/>
      <c r="H454" s="78"/>
      <c r="I454" s="78"/>
      <c r="J454" s="78"/>
      <c r="K454" s="78"/>
      <c r="L454" s="25"/>
    </row>
    <row r="455" spans="1:12" s="49" customFormat="1" x14ac:dyDescent="0.2">
      <c r="A455" s="1"/>
      <c r="B455" s="2"/>
      <c r="C455" s="42"/>
      <c r="D455" s="40"/>
      <c r="E455" s="63"/>
      <c r="F455" s="73"/>
      <c r="G455" s="77"/>
      <c r="H455" s="78"/>
      <c r="I455" s="78"/>
      <c r="J455" s="78"/>
      <c r="K455" s="78"/>
      <c r="L455" s="48"/>
    </row>
    <row r="456" spans="1:12" s="49" customFormat="1" x14ac:dyDescent="0.2">
      <c r="A456" s="1"/>
      <c r="B456" s="2"/>
      <c r="C456" s="42"/>
      <c r="D456" s="40"/>
      <c r="E456" s="63"/>
      <c r="F456" s="73"/>
      <c r="G456" s="77"/>
      <c r="H456" s="78"/>
      <c r="I456" s="78"/>
      <c r="J456" s="78"/>
      <c r="K456" s="78"/>
      <c r="L456" s="48"/>
    </row>
    <row r="457" spans="1:12" s="32" customFormat="1" x14ac:dyDescent="0.2">
      <c r="A457" s="1"/>
      <c r="B457" s="2"/>
      <c r="C457" s="42"/>
      <c r="D457" s="40"/>
      <c r="E457" s="63"/>
      <c r="F457" s="73"/>
      <c r="G457" s="77"/>
      <c r="H457" s="78"/>
      <c r="I457" s="78"/>
      <c r="J457" s="78"/>
      <c r="K457" s="78"/>
      <c r="L457" s="25"/>
    </row>
    <row r="458" spans="1:12" s="49" customFormat="1" x14ac:dyDescent="0.2">
      <c r="A458" s="1"/>
      <c r="B458" s="2"/>
      <c r="C458" s="42"/>
      <c r="D458" s="40"/>
      <c r="E458" s="63"/>
      <c r="F458" s="73"/>
      <c r="G458" s="77"/>
      <c r="H458" s="78"/>
      <c r="I458" s="78"/>
      <c r="J458" s="78"/>
      <c r="K458" s="78"/>
      <c r="L458" s="48"/>
    </row>
    <row r="459" spans="1:12" s="49" customFormat="1" x14ac:dyDescent="0.2">
      <c r="A459" s="1"/>
      <c r="B459" s="2"/>
      <c r="C459" s="42"/>
      <c r="D459" s="40"/>
      <c r="E459" s="63"/>
      <c r="F459" s="73"/>
      <c r="G459" s="77"/>
      <c r="H459" s="78"/>
      <c r="I459" s="78"/>
      <c r="J459" s="78"/>
      <c r="K459" s="78"/>
      <c r="L459" s="48"/>
    </row>
    <row r="460" spans="1:12" s="32" customFormat="1" x14ac:dyDescent="0.2">
      <c r="A460" s="1"/>
      <c r="B460" s="2"/>
      <c r="C460" s="42"/>
      <c r="D460" s="40"/>
      <c r="E460" s="63"/>
      <c r="F460" s="73"/>
      <c r="G460" s="77"/>
      <c r="H460" s="78"/>
      <c r="I460" s="78"/>
      <c r="J460" s="78"/>
      <c r="K460" s="78"/>
      <c r="L460" s="25"/>
    </row>
    <row r="461" spans="1:12" s="49" customFormat="1" x14ac:dyDescent="0.2">
      <c r="A461" s="1"/>
      <c r="B461" s="2"/>
      <c r="C461" s="42"/>
      <c r="D461" s="40"/>
      <c r="E461" s="63"/>
      <c r="F461" s="73"/>
      <c r="G461" s="77"/>
      <c r="H461" s="78"/>
      <c r="I461" s="78"/>
      <c r="J461" s="78"/>
      <c r="K461" s="78"/>
      <c r="L461" s="48"/>
    </row>
    <row r="462" spans="1:12" s="49" customFormat="1" x14ac:dyDescent="0.2">
      <c r="A462" s="1"/>
      <c r="B462" s="2"/>
      <c r="C462" s="42"/>
      <c r="D462" s="40"/>
      <c r="E462" s="63"/>
      <c r="F462" s="73"/>
      <c r="G462" s="77"/>
      <c r="H462" s="78"/>
      <c r="I462" s="78"/>
      <c r="J462" s="78"/>
      <c r="K462" s="78"/>
      <c r="L462" s="48"/>
    </row>
    <row r="463" spans="1:12" s="32" customFormat="1" x14ac:dyDescent="0.2">
      <c r="A463" s="1"/>
      <c r="B463" s="2"/>
      <c r="C463" s="42"/>
      <c r="D463" s="40"/>
      <c r="E463" s="63"/>
      <c r="F463" s="73"/>
      <c r="G463" s="77"/>
      <c r="H463" s="78"/>
      <c r="I463" s="78"/>
      <c r="J463" s="78"/>
      <c r="K463" s="78"/>
      <c r="L463" s="25"/>
    </row>
    <row r="464" spans="1:12" s="32" customFormat="1" x14ac:dyDescent="0.2">
      <c r="A464" s="1"/>
      <c r="B464" s="2"/>
      <c r="C464" s="42"/>
      <c r="D464" s="40"/>
      <c r="E464" s="63"/>
      <c r="F464" s="73"/>
      <c r="G464" s="77"/>
      <c r="H464" s="78"/>
      <c r="I464" s="78"/>
      <c r="J464" s="78"/>
      <c r="K464" s="78"/>
      <c r="L464" s="25"/>
    </row>
    <row r="466" spans="1:12" s="32" customFormat="1" x14ac:dyDescent="0.2">
      <c r="A466" s="1"/>
      <c r="B466" s="2"/>
      <c r="C466" s="42"/>
      <c r="D466" s="40"/>
      <c r="E466" s="63"/>
      <c r="F466" s="73"/>
      <c r="G466" s="77"/>
      <c r="H466" s="78"/>
      <c r="I466" s="78"/>
      <c r="J466" s="78"/>
      <c r="K466" s="78"/>
      <c r="L466" s="25"/>
    </row>
    <row r="467" spans="1:12" s="49" customFormat="1" x14ac:dyDescent="0.2">
      <c r="A467" s="1"/>
      <c r="B467" s="2"/>
      <c r="C467" s="42"/>
      <c r="D467" s="40"/>
      <c r="E467" s="63"/>
      <c r="F467" s="73"/>
      <c r="G467" s="77"/>
      <c r="H467" s="78"/>
      <c r="I467" s="78"/>
      <c r="J467" s="78"/>
      <c r="K467" s="78"/>
      <c r="L467" s="48"/>
    </row>
    <row r="469" spans="1:12" s="32" customFormat="1" x14ac:dyDescent="0.2">
      <c r="A469" s="1"/>
      <c r="B469" s="2"/>
      <c r="C469" s="42"/>
      <c r="D469" s="40"/>
      <c r="E469" s="63"/>
      <c r="F469" s="73"/>
      <c r="G469" s="77"/>
      <c r="H469" s="78"/>
      <c r="I469" s="78"/>
      <c r="J469" s="78"/>
      <c r="K469" s="78"/>
      <c r="L469" s="25"/>
    </row>
    <row r="470" spans="1:12" s="49" customFormat="1" x14ac:dyDescent="0.2">
      <c r="A470" s="1"/>
      <c r="B470" s="2"/>
      <c r="C470" s="42"/>
      <c r="D470" s="40"/>
      <c r="E470" s="63"/>
      <c r="F470" s="73"/>
      <c r="G470" s="77"/>
      <c r="H470" s="78"/>
      <c r="I470" s="78"/>
      <c r="J470" s="78"/>
      <c r="K470" s="78"/>
      <c r="L470" s="48"/>
    </row>
    <row r="471" spans="1:12" s="49" customFormat="1" x14ac:dyDescent="0.2">
      <c r="A471" s="1"/>
      <c r="B471" s="2"/>
      <c r="C471" s="42"/>
      <c r="D471" s="40"/>
      <c r="E471" s="63"/>
      <c r="F471" s="73"/>
      <c r="G471" s="77"/>
      <c r="H471" s="78"/>
      <c r="I471" s="78"/>
      <c r="J471" s="78"/>
      <c r="K471" s="78"/>
      <c r="L471" s="48"/>
    </row>
    <row r="472" spans="1:12" s="32" customFormat="1" x14ac:dyDescent="0.2">
      <c r="A472" s="1"/>
      <c r="B472" s="2"/>
      <c r="C472" s="42"/>
      <c r="D472" s="40"/>
      <c r="E472" s="63"/>
      <c r="F472" s="73"/>
      <c r="G472" s="77"/>
      <c r="H472" s="78"/>
      <c r="I472" s="78"/>
      <c r="J472" s="78"/>
      <c r="K472" s="78"/>
      <c r="L472" s="25"/>
    </row>
    <row r="473" spans="1:12" s="49" customFormat="1" x14ac:dyDescent="0.2">
      <c r="A473" s="1"/>
      <c r="B473" s="2"/>
      <c r="C473" s="42"/>
      <c r="D473" s="40"/>
      <c r="E473" s="63"/>
      <c r="F473" s="73"/>
      <c r="G473" s="77"/>
      <c r="H473" s="78"/>
      <c r="I473" s="78"/>
      <c r="J473" s="78"/>
      <c r="K473" s="78"/>
      <c r="L473" s="48"/>
    </row>
    <row r="474" spans="1:12" s="49" customFormat="1" x14ac:dyDescent="0.2">
      <c r="A474" s="1"/>
      <c r="B474" s="2"/>
      <c r="C474" s="42"/>
      <c r="D474" s="40"/>
      <c r="E474" s="63"/>
      <c r="F474" s="73"/>
      <c r="G474" s="77"/>
      <c r="H474" s="78"/>
      <c r="I474" s="78"/>
      <c r="J474" s="78"/>
      <c r="K474" s="78"/>
      <c r="L474" s="48"/>
    </row>
    <row r="475" spans="1:12" s="32" customFormat="1" x14ac:dyDescent="0.2">
      <c r="A475" s="1"/>
      <c r="B475" s="2"/>
      <c r="C475" s="42"/>
      <c r="D475" s="40"/>
      <c r="E475" s="63"/>
      <c r="F475" s="73"/>
      <c r="G475" s="77"/>
      <c r="H475" s="78"/>
      <c r="I475" s="78"/>
      <c r="J475" s="78"/>
      <c r="K475" s="78"/>
      <c r="L475" s="25"/>
    </row>
    <row r="476" spans="1:12" s="49" customFormat="1" x14ac:dyDescent="0.2">
      <c r="A476" s="1"/>
      <c r="B476" s="2"/>
      <c r="C476" s="42"/>
      <c r="D476" s="40"/>
      <c r="E476" s="63"/>
      <c r="F476" s="73"/>
      <c r="G476" s="77"/>
      <c r="H476" s="78"/>
      <c r="I476" s="78"/>
      <c r="J476" s="78"/>
      <c r="K476" s="78"/>
      <c r="L476" s="48"/>
    </row>
    <row r="477" spans="1:12" s="49" customFormat="1" x14ac:dyDescent="0.2">
      <c r="A477" s="1"/>
      <c r="B477" s="2"/>
      <c r="C477" s="42"/>
      <c r="D477" s="40"/>
      <c r="E477" s="63"/>
      <c r="F477" s="73"/>
      <c r="G477" s="77"/>
      <c r="H477" s="78"/>
      <c r="I477" s="78"/>
      <c r="J477" s="78"/>
      <c r="K477" s="78"/>
      <c r="L477" s="48"/>
    </row>
    <row r="478" spans="1:12" s="32" customFormat="1" x14ac:dyDescent="0.2">
      <c r="A478" s="1"/>
      <c r="B478" s="2"/>
      <c r="C478" s="42"/>
      <c r="D478" s="40"/>
      <c r="E478" s="63"/>
      <c r="F478" s="73"/>
      <c r="G478" s="77"/>
      <c r="H478" s="78"/>
      <c r="I478" s="78"/>
      <c r="J478" s="78"/>
      <c r="K478" s="78"/>
      <c r="L478" s="25"/>
    </row>
    <row r="479" spans="1:12" s="32" customFormat="1" x14ac:dyDescent="0.2">
      <c r="A479" s="1"/>
      <c r="B479" s="2"/>
      <c r="C479" s="42"/>
      <c r="D479" s="40"/>
      <c r="E479" s="63"/>
      <c r="F479" s="73"/>
      <c r="G479" s="77"/>
      <c r="H479" s="78"/>
      <c r="I479" s="78"/>
      <c r="J479" s="78"/>
      <c r="K479" s="78"/>
      <c r="L479" s="25"/>
    </row>
    <row r="480" spans="1:12" s="32" customFormat="1" x14ac:dyDescent="0.2">
      <c r="A480" s="1"/>
      <c r="B480" s="2"/>
      <c r="C480" s="42"/>
      <c r="D480" s="40"/>
      <c r="E480" s="63"/>
      <c r="F480" s="73"/>
      <c r="G480" s="77"/>
      <c r="H480" s="78"/>
      <c r="I480" s="78"/>
      <c r="J480" s="78"/>
      <c r="K480" s="78"/>
      <c r="L480" s="25"/>
    </row>
    <row r="482" spans="1:12" s="32" customFormat="1" x14ac:dyDescent="0.2">
      <c r="A482" s="1"/>
      <c r="B482" s="2"/>
      <c r="C482" s="42"/>
      <c r="D482" s="40"/>
      <c r="E482" s="63"/>
      <c r="F482" s="73"/>
      <c r="G482" s="77"/>
      <c r="H482" s="78"/>
      <c r="I482" s="78"/>
      <c r="J482" s="78"/>
      <c r="K482" s="78"/>
      <c r="L482" s="25"/>
    </row>
    <row r="483" spans="1:12" s="49" customFormat="1" x14ac:dyDescent="0.2">
      <c r="A483" s="1"/>
      <c r="B483" s="2"/>
      <c r="C483" s="42"/>
      <c r="D483" s="40"/>
      <c r="E483" s="63"/>
      <c r="F483" s="73"/>
      <c r="G483" s="77"/>
      <c r="H483" s="78"/>
      <c r="I483" s="78"/>
      <c r="J483" s="78"/>
      <c r="K483" s="78"/>
      <c r="L483" s="48"/>
    </row>
    <row r="485" spans="1:12" s="32" customFormat="1" x14ac:dyDescent="0.2">
      <c r="A485" s="1"/>
      <c r="B485" s="2"/>
      <c r="C485" s="42"/>
      <c r="D485" s="40"/>
      <c r="E485" s="63"/>
      <c r="F485" s="73"/>
      <c r="G485" s="77"/>
      <c r="H485" s="78"/>
      <c r="I485" s="78"/>
      <c r="J485" s="78"/>
      <c r="K485" s="78"/>
      <c r="L485" s="25"/>
    </row>
    <row r="486" spans="1:12" s="49" customFormat="1" x14ac:dyDescent="0.2">
      <c r="A486" s="1"/>
      <c r="B486" s="2"/>
      <c r="C486" s="42"/>
      <c r="D486" s="40"/>
      <c r="E486" s="63"/>
      <c r="F486" s="73"/>
      <c r="G486" s="77"/>
      <c r="H486" s="78"/>
      <c r="I486" s="78"/>
      <c r="J486" s="78"/>
      <c r="K486" s="78"/>
      <c r="L486" s="48"/>
    </row>
    <row r="487" spans="1:12" s="49" customFormat="1" x14ac:dyDescent="0.2">
      <c r="A487" s="1"/>
      <c r="B487" s="2"/>
      <c r="C487" s="42"/>
      <c r="D487" s="40"/>
      <c r="E487" s="63"/>
      <c r="F487" s="73"/>
      <c r="G487" s="77"/>
      <c r="H487" s="78"/>
      <c r="I487" s="78"/>
      <c r="J487" s="78"/>
      <c r="K487" s="78"/>
      <c r="L487" s="48"/>
    </row>
    <row r="488" spans="1:12" s="32" customFormat="1" x14ac:dyDescent="0.2">
      <c r="A488" s="1"/>
      <c r="B488" s="2"/>
      <c r="C488" s="42"/>
      <c r="D488" s="40"/>
      <c r="E488" s="63"/>
      <c r="F488" s="73"/>
      <c r="G488" s="77"/>
      <c r="H488" s="78"/>
      <c r="I488" s="78"/>
      <c r="J488" s="78"/>
      <c r="K488" s="78"/>
      <c r="L488" s="25"/>
    </row>
    <row r="489" spans="1:12" s="49" customFormat="1" x14ac:dyDescent="0.2">
      <c r="A489" s="1"/>
      <c r="B489" s="2"/>
      <c r="C489" s="42"/>
      <c r="D489" s="40"/>
      <c r="E489" s="63"/>
      <c r="F489" s="73"/>
      <c r="G489" s="77"/>
      <c r="H489" s="78"/>
      <c r="I489" s="78"/>
      <c r="J489" s="78"/>
      <c r="K489" s="78"/>
      <c r="L489" s="48"/>
    </row>
    <row r="490" spans="1:12" s="49" customFormat="1" x14ac:dyDescent="0.2">
      <c r="A490" s="1"/>
      <c r="B490" s="2"/>
      <c r="C490" s="42"/>
      <c r="D490" s="40"/>
      <c r="E490" s="63"/>
      <c r="F490" s="73"/>
      <c r="G490" s="77"/>
      <c r="H490" s="78"/>
      <c r="I490" s="78"/>
      <c r="J490" s="78"/>
      <c r="K490" s="78"/>
      <c r="L490" s="48"/>
    </row>
    <row r="491" spans="1:12" s="32" customFormat="1" x14ac:dyDescent="0.2">
      <c r="A491" s="1"/>
      <c r="B491" s="2"/>
      <c r="C491" s="42"/>
      <c r="D491" s="40"/>
      <c r="E491" s="63"/>
      <c r="F491" s="73"/>
      <c r="G491" s="77"/>
      <c r="H491" s="78"/>
      <c r="I491" s="78"/>
      <c r="J491" s="78"/>
      <c r="K491" s="78"/>
      <c r="L491" s="25"/>
    </row>
    <row r="492" spans="1:12" s="49" customFormat="1" x14ac:dyDescent="0.2">
      <c r="A492" s="1"/>
      <c r="B492" s="2"/>
      <c r="C492" s="42"/>
      <c r="D492" s="40"/>
      <c r="E492" s="63"/>
      <c r="F492" s="73"/>
      <c r="G492" s="77"/>
      <c r="H492" s="78"/>
      <c r="I492" s="78"/>
      <c r="J492" s="78"/>
      <c r="K492" s="78"/>
      <c r="L492" s="48"/>
    </row>
    <row r="493" spans="1:12" s="49" customFormat="1" x14ac:dyDescent="0.2">
      <c r="A493" s="1"/>
      <c r="B493" s="2"/>
      <c r="C493" s="42"/>
      <c r="D493" s="40"/>
      <c r="E493" s="63"/>
      <c r="F493" s="73"/>
      <c r="G493" s="77"/>
      <c r="H493" s="78"/>
      <c r="I493" s="78"/>
      <c r="J493" s="78"/>
      <c r="K493" s="78"/>
      <c r="L493" s="48"/>
    </row>
    <row r="494" spans="1:12" s="32" customFormat="1" x14ac:dyDescent="0.2">
      <c r="A494" s="1"/>
      <c r="B494" s="2"/>
      <c r="C494" s="42"/>
      <c r="D494" s="40"/>
      <c r="E494" s="63"/>
      <c r="F494" s="73"/>
      <c r="G494" s="77"/>
      <c r="H494" s="78"/>
      <c r="I494" s="78"/>
      <c r="J494" s="78"/>
      <c r="K494" s="78"/>
      <c r="L494" s="25"/>
    </row>
    <row r="495" spans="1:12" s="32" customFormat="1" x14ac:dyDescent="0.2">
      <c r="A495" s="1"/>
      <c r="B495" s="2"/>
      <c r="C495" s="42"/>
      <c r="D495" s="40"/>
      <c r="E495" s="63"/>
      <c r="F495" s="73"/>
      <c r="G495" s="77"/>
      <c r="H495" s="78"/>
      <c r="I495" s="78"/>
      <c r="J495" s="78"/>
      <c r="K495" s="78"/>
      <c r="L495" s="25"/>
    </row>
    <row r="496" spans="1:12" s="47" customFormat="1" x14ac:dyDescent="0.2">
      <c r="A496" s="1"/>
      <c r="B496" s="2"/>
      <c r="C496" s="42"/>
      <c r="D496" s="40"/>
      <c r="E496" s="63"/>
      <c r="F496" s="73"/>
      <c r="G496" s="77"/>
      <c r="H496" s="78"/>
      <c r="I496" s="78"/>
      <c r="J496" s="78"/>
      <c r="K496" s="78"/>
      <c r="L496" s="39"/>
    </row>
    <row r="497" spans="1:12" s="32" customFormat="1" x14ac:dyDescent="0.2">
      <c r="A497" s="1"/>
      <c r="B497" s="2"/>
      <c r="C497" s="42"/>
      <c r="D497" s="40"/>
      <c r="E497" s="63"/>
      <c r="F497" s="73"/>
      <c r="G497" s="77"/>
      <c r="H497" s="78"/>
      <c r="I497" s="78"/>
      <c r="J497" s="78"/>
      <c r="K497" s="78"/>
      <c r="L497" s="25"/>
    </row>
    <row r="498" spans="1:12" s="47" customFormat="1" x14ac:dyDescent="0.2">
      <c r="A498" s="1"/>
      <c r="B498" s="2"/>
      <c r="C498" s="42"/>
      <c r="D498" s="40"/>
      <c r="E498" s="63"/>
      <c r="F498" s="73"/>
      <c r="G498" s="77"/>
      <c r="H498" s="78"/>
      <c r="I498" s="78"/>
      <c r="J498" s="78"/>
      <c r="K498" s="78"/>
      <c r="L498" s="39"/>
    </row>
    <row r="500" spans="1:12" s="32" customFormat="1" x14ac:dyDescent="0.2">
      <c r="A500" s="1"/>
      <c r="B500" s="2"/>
      <c r="C500" s="42"/>
      <c r="D500" s="40"/>
      <c r="E500" s="63"/>
      <c r="F500" s="73"/>
      <c r="G500" s="77"/>
      <c r="H500" s="78"/>
      <c r="I500" s="78"/>
      <c r="J500" s="78"/>
      <c r="K500" s="78"/>
      <c r="L500" s="25"/>
    </row>
    <row r="502" spans="1:12" s="32" customFormat="1" x14ac:dyDescent="0.2">
      <c r="A502" s="1"/>
      <c r="B502" s="2"/>
      <c r="C502" s="42"/>
      <c r="D502" s="40"/>
      <c r="E502" s="63"/>
      <c r="F502" s="73"/>
      <c r="G502" s="77"/>
      <c r="H502" s="78"/>
      <c r="I502" s="78"/>
      <c r="J502" s="78"/>
      <c r="K502" s="78"/>
      <c r="L502" s="25"/>
    </row>
    <row r="503" spans="1:12" s="49" customFormat="1" x14ac:dyDescent="0.2">
      <c r="A503" s="1"/>
      <c r="B503" s="2"/>
      <c r="C503" s="42"/>
      <c r="D503" s="40"/>
      <c r="E503" s="63"/>
      <c r="F503" s="73"/>
      <c r="G503" s="77"/>
      <c r="H503" s="78"/>
      <c r="I503" s="78"/>
      <c r="J503" s="78"/>
      <c r="K503" s="78"/>
      <c r="L503" s="48"/>
    </row>
    <row r="505" spans="1:12" s="32" customFormat="1" x14ac:dyDescent="0.2">
      <c r="A505" s="1"/>
      <c r="B505" s="2"/>
      <c r="C505" s="42"/>
      <c r="D505" s="40"/>
      <c r="E505" s="63"/>
      <c r="F505" s="73"/>
      <c r="G505" s="77"/>
      <c r="H505" s="78"/>
      <c r="I505" s="78"/>
      <c r="J505" s="78"/>
      <c r="K505" s="78"/>
      <c r="L505" s="25"/>
    </row>
    <row r="506" spans="1:12" s="49" customFormat="1" x14ac:dyDescent="0.2">
      <c r="A506" s="1"/>
      <c r="B506" s="2"/>
      <c r="C506" s="42"/>
      <c r="D506" s="40"/>
      <c r="E506" s="63"/>
      <c r="F506" s="73"/>
      <c r="G506" s="77"/>
      <c r="H506" s="78"/>
      <c r="I506" s="78"/>
      <c r="J506" s="78"/>
      <c r="K506" s="78"/>
      <c r="L506" s="48"/>
    </row>
    <row r="507" spans="1:12" s="49" customFormat="1" x14ac:dyDescent="0.2">
      <c r="A507" s="1"/>
      <c r="B507" s="2"/>
      <c r="C507" s="42"/>
      <c r="D507" s="40"/>
      <c r="E507" s="63"/>
      <c r="F507" s="73"/>
      <c r="G507" s="77"/>
      <c r="H507" s="78"/>
      <c r="I507" s="78"/>
      <c r="J507" s="78"/>
      <c r="K507" s="78"/>
      <c r="L507" s="48"/>
    </row>
    <row r="508" spans="1:12" s="32" customFormat="1" x14ac:dyDescent="0.2">
      <c r="A508" s="1"/>
      <c r="B508" s="2"/>
      <c r="C508" s="42"/>
      <c r="D508" s="40"/>
      <c r="E508" s="63"/>
      <c r="F508" s="73"/>
      <c r="G508" s="77"/>
      <c r="H508" s="78"/>
      <c r="I508" s="78"/>
      <c r="J508" s="78"/>
      <c r="K508" s="78"/>
      <c r="L508" s="25"/>
    </row>
    <row r="509" spans="1:12" s="49" customFormat="1" x14ac:dyDescent="0.2">
      <c r="A509" s="1"/>
      <c r="B509" s="2"/>
      <c r="C509" s="42"/>
      <c r="D509" s="40"/>
      <c r="E509" s="63"/>
      <c r="F509" s="73"/>
      <c r="G509" s="77"/>
      <c r="H509" s="78"/>
      <c r="I509" s="78"/>
      <c r="J509" s="78"/>
      <c r="K509" s="78"/>
      <c r="L509" s="48"/>
    </row>
    <row r="510" spans="1:12" s="49" customFormat="1" x14ac:dyDescent="0.2">
      <c r="A510" s="1"/>
      <c r="B510" s="2"/>
      <c r="C510" s="42"/>
      <c r="D510" s="40"/>
      <c r="E510" s="63"/>
      <c r="F510" s="73"/>
      <c r="G510" s="77"/>
      <c r="H510" s="78"/>
      <c r="I510" s="78"/>
      <c r="J510" s="78"/>
      <c r="K510" s="78"/>
      <c r="L510" s="48"/>
    </row>
    <row r="511" spans="1:12" s="32" customFormat="1" x14ac:dyDescent="0.2">
      <c r="A511" s="1"/>
      <c r="B511" s="2"/>
      <c r="C511" s="42"/>
      <c r="D511" s="40"/>
      <c r="E511" s="63"/>
      <c r="F511" s="73"/>
      <c r="G511" s="77"/>
      <c r="H511" s="78"/>
      <c r="I511" s="78"/>
      <c r="J511" s="78"/>
      <c r="K511" s="78"/>
      <c r="L511" s="25"/>
    </row>
    <row r="512" spans="1:12" s="49" customFormat="1" x14ac:dyDescent="0.2">
      <c r="A512" s="1"/>
      <c r="B512" s="2"/>
      <c r="C512" s="42"/>
      <c r="D512" s="40"/>
      <c r="E512" s="63"/>
      <c r="F512" s="73"/>
      <c r="G512" s="77"/>
      <c r="H512" s="78"/>
      <c r="I512" s="78"/>
      <c r="J512" s="78"/>
      <c r="K512" s="78"/>
      <c r="L512" s="48"/>
    </row>
    <row r="513" spans="1:12" s="49" customFormat="1" x14ac:dyDescent="0.2">
      <c r="A513" s="1"/>
      <c r="B513" s="2"/>
      <c r="C513" s="42"/>
      <c r="D513" s="40"/>
      <c r="E513" s="63"/>
      <c r="F513" s="73"/>
      <c r="G513" s="77"/>
      <c r="H513" s="78"/>
      <c r="I513" s="78"/>
      <c r="J513" s="78"/>
      <c r="K513" s="78"/>
      <c r="L513" s="48"/>
    </row>
    <row r="514" spans="1:12" s="32" customFormat="1" x14ac:dyDescent="0.2">
      <c r="A514" s="1"/>
      <c r="B514" s="2"/>
      <c r="C514" s="42"/>
      <c r="D514" s="40"/>
      <c r="E514" s="63"/>
      <c r="F514" s="73"/>
      <c r="G514" s="77"/>
      <c r="H514" s="78"/>
      <c r="I514" s="78"/>
      <c r="J514" s="78"/>
      <c r="K514" s="78"/>
      <c r="L514" s="25"/>
    </row>
    <row r="515" spans="1:12" s="32" customFormat="1" x14ac:dyDescent="0.2">
      <c r="A515" s="1"/>
      <c r="B515" s="2"/>
      <c r="C515" s="42"/>
      <c r="D515" s="40"/>
      <c r="E515" s="63"/>
      <c r="F515" s="73"/>
      <c r="G515" s="77"/>
      <c r="H515" s="78"/>
      <c r="I515" s="78"/>
      <c r="J515" s="78"/>
      <c r="K515" s="78"/>
      <c r="L515" s="25"/>
    </row>
    <row r="516" spans="1:12" s="47" customFormat="1" x14ac:dyDescent="0.2">
      <c r="A516" s="1"/>
      <c r="B516" s="2"/>
      <c r="C516" s="42"/>
      <c r="D516" s="40"/>
      <c r="E516" s="63"/>
      <c r="F516" s="73"/>
      <c r="G516" s="77"/>
      <c r="H516" s="78"/>
      <c r="I516" s="78"/>
      <c r="J516" s="78"/>
      <c r="K516" s="78"/>
      <c r="L516" s="39"/>
    </row>
    <row r="517" spans="1:12" s="32" customFormat="1" x14ac:dyDescent="0.2">
      <c r="A517" s="1"/>
      <c r="B517" s="2"/>
      <c r="C517" s="42"/>
      <c r="D517" s="40"/>
      <c r="E517" s="63"/>
      <c r="F517" s="73"/>
      <c r="G517" s="77"/>
      <c r="H517" s="78"/>
      <c r="I517" s="78"/>
      <c r="J517" s="78"/>
      <c r="K517" s="78"/>
      <c r="L517" s="25"/>
    </row>
    <row r="518" spans="1:12" s="47" customFormat="1" x14ac:dyDescent="0.2">
      <c r="A518" s="1"/>
      <c r="B518" s="2"/>
      <c r="C518" s="42"/>
      <c r="D518" s="40"/>
      <c r="E518" s="63"/>
      <c r="F518" s="73"/>
      <c r="G518" s="77"/>
      <c r="H518" s="78"/>
      <c r="I518" s="78"/>
      <c r="J518" s="78"/>
      <c r="K518" s="78"/>
      <c r="L518" s="39"/>
    </row>
    <row r="519" spans="1:12" s="32" customFormat="1" x14ac:dyDescent="0.2">
      <c r="A519" s="1"/>
      <c r="B519" s="2"/>
      <c r="C519" s="42"/>
      <c r="D519" s="40"/>
      <c r="E519" s="63"/>
      <c r="F519" s="73"/>
      <c r="G519" s="77"/>
      <c r="H519" s="78"/>
      <c r="I519" s="78"/>
      <c r="J519" s="78"/>
      <c r="K519" s="78"/>
      <c r="L519" s="25"/>
    </row>
    <row r="521" spans="1:12" s="32" customFormat="1" x14ac:dyDescent="0.2">
      <c r="A521" s="1"/>
      <c r="B521" s="2"/>
      <c r="C521" s="42"/>
      <c r="D521" s="40"/>
      <c r="E521" s="63"/>
      <c r="F521" s="73"/>
      <c r="G521" s="77"/>
      <c r="H521" s="78"/>
      <c r="I521" s="78"/>
      <c r="J521" s="78"/>
      <c r="K521" s="78"/>
      <c r="L521" s="25"/>
    </row>
    <row r="523" spans="1:12" s="32" customFormat="1" x14ac:dyDescent="0.2">
      <c r="A523" s="1"/>
      <c r="B523" s="2"/>
      <c r="C523" s="42"/>
      <c r="D523" s="40"/>
      <c r="E523" s="63"/>
      <c r="F523" s="73"/>
      <c r="G523" s="77"/>
      <c r="H523" s="78"/>
      <c r="I523" s="78"/>
      <c r="J523" s="78"/>
      <c r="K523" s="78"/>
      <c r="L523" s="25"/>
    </row>
    <row r="524" spans="1:12" s="49" customFormat="1" x14ac:dyDescent="0.2">
      <c r="A524" s="1"/>
      <c r="B524" s="2"/>
      <c r="C524" s="42"/>
      <c r="D524" s="40"/>
      <c r="E524" s="63"/>
      <c r="F524" s="73"/>
      <c r="G524" s="77"/>
      <c r="H524" s="78"/>
      <c r="I524" s="78"/>
      <c r="J524" s="78"/>
      <c r="K524" s="78"/>
      <c r="L524" s="48"/>
    </row>
    <row r="526" spans="1:12" s="32" customFormat="1" x14ac:dyDescent="0.2">
      <c r="A526" s="1"/>
      <c r="B526" s="2"/>
      <c r="C526" s="42"/>
      <c r="D526" s="40"/>
      <c r="E526" s="63"/>
      <c r="F526" s="73"/>
      <c r="G526" s="77"/>
      <c r="H526" s="78"/>
      <c r="I526" s="78"/>
      <c r="J526" s="78"/>
      <c r="K526" s="78"/>
      <c r="L526" s="25"/>
    </row>
    <row r="527" spans="1:12" s="49" customFormat="1" x14ac:dyDescent="0.2">
      <c r="A527" s="1"/>
      <c r="B527" s="2"/>
      <c r="C527" s="42"/>
      <c r="D527" s="40"/>
      <c r="E527" s="63"/>
      <c r="F527" s="73"/>
      <c r="G527" s="77"/>
      <c r="H527" s="78"/>
      <c r="I527" s="78"/>
      <c r="J527" s="78"/>
      <c r="K527" s="78"/>
      <c r="L527" s="48"/>
    </row>
    <row r="528" spans="1:12" s="49" customFormat="1" x14ac:dyDescent="0.2">
      <c r="A528" s="1"/>
      <c r="B528" s="2"/>
      <c r="C528" s="42"/>
      <c r="D528" s="40"/>
      <c r="E528" s="63"/>
      <c r="F528" s="73"/>
      <c r="G528" s="77"/>
      <c r="H528" s="78"/>
      <c r="I528" s="78"/>
      <c r="J528" s="78"/>
      <c r="K528" s="78"/>
      <c r="L528" s="48"/>
    </row>
    <row r="529" spans="1:12" s="32" customFormat="1" x14ac:dyDescent="0.2">
      <c r="A529" s="1"/>
      <c r="B529" s="2"/>
      <c r="C529" s="42"/>
      <c r="D529" s="40"/>
      <c r="E529" s="63"/>
      <c r="F529" s="73"/>
      <c r="G529" s="77"/>
      <c r="H529" s="78"/>
      <c r="I529" s="78"/>
      <c r="J529" s="78"/>
      <c r="K529" s="78"/>
      <c r="L529" s="25"/>
    </row>
    <row r="530" spans="1:12" s="49" customFormat="1" x14ac:dyDescent="0.2">
      <c r="A530" s="1"/>
      <c r="B530" s="2"/>
      <c r="C530" s="42"/>
      <c r="D530" s="40"/>
      <c r="E530" s="63"/>
      <c r="F530" s="73"/>
      <c r="G530" s="77"/>
      <c r="H530" s="78"/>
      <c r="I530" s="78"/>
      <c r="J530" s="78"/>
      <c r="K530" s="78"/>
      <c r="L530" s="48"/>
    </row>
    <row r="531" spans="1:12" s="49" customFormat="1" x14ac:dyDescent="0.2">
      <c r="A531" s="1"/>
      <c r="B531" s="2"/>
      <c r="C531" s="42"/>
      <c r="D531" s="40"/>
      <c r="E531" s="63"/>
      <c r="F531" s="73"/>
      <c r="G531" s="77"/>
      <c r="H531" s="78"/>
      <c r="I531" s="78"/>
      <c r="J531" s="78"/>
      <c r="K531" s="78"/>
      <c r="L531" s="48"/>
    </row>
    <row r="532" spans="1:12" s="32" customFormat="1" x14ac:dyDescent="0.2">
      <c r="A532" s="1"/>
      <c r="B532" s="2"/>
      <c r="C532" s="42"/>
      <c r="D532" s="40"/>
      <c r="E532" s="63"/>
      <c r="F532" s="73"/>
      <c r="G532" s="77"/>
      <c r="H532" s="78"/>
      <c r="I532" s="78"/>
      <c r="J532" s="78"/>
      <c r="K532" s="78"/>
      <c r="L532" s="25"/>
    </row>
    <row r="533" spans="1:12" s="49" customFormat="1" x14ac:dyDescent="0.2">
      <c r="A533" s="1"/>
      <c r="B533" s="2"/>
      <c r="C533" s="42"/>
      <c r="D533" s="40"/>
      <c r="E533" s="63"/>
      <c r="F533" s="73"/>
      <c r="G533" s="77"/>
      <c r="H533" s="78"/>
      <c r="I533" s="78"/>
      <c r="J533" s="78"/>
      <c r="K533" s="78"/>
      <c r="L533" s="48"/>
    </row>
    <row r="534" spans="1:12" s="49" customFormat="1" x14ac:dyDescent="0.2">
      <c r="A534" s="1"/>
      <c r="B534" s="2"/>
      <c r="C534" s="42"/>
      <c r="D534" s="40"/>
      <c r="E534" s="63"/>
      <c r="F534" s="73"/>
      <c r="G534" s="77"/>
      <c r="H534" s="78"/>
      <c r="I534" s="78"/>
      <c r="J534" s="78"/>
      <c r="K534" s="78"/>
      <c r="L534" s="48"/>
    </row>
    <row r="535" spans="1:12" s="32" customFormat="1" x14ac:dyDescent="0.2">
      <c r="A535" s="1"/>
      <c r="B535" s="2"/>
      <c r="C535" s="42"/>
      <c r="D535" s="40"/>
      <c r="E535" s="63"/>
      <c r="F535" s="73"/>
      <c r="G535" s="77"/>
      <c r="H535" s="78"/>
      <c r="I535" s="78"/>
      <c r="J535" s="78"/>
      <c r="K535" s="78"/>
      <c r="L535" s="25"/>
    </row>
    <row r="536" spans="1:12" s="32" customFormat="1" x14ac:dyDescent="0.2">
      <c r="A536" s="1"/>
      <c r="B536" s="2"/>
      <c r="C536" s="42"/>
      <c r="D536" s="40"/>
      <c r="E536" s="63"/>
      <c r="F536" s="73"/>
      <c r="G536" s="77"/>
      <c r="H536" s="78"/>
      <c r="I536" s="78"/>
      <c r="J536" s="78"/>
      <c r="K536" s="78"/>
      <c r="L536" s="25"/>
    </row>
    <row r="537" spans="1:12" s="47" customFormat="1" x14ac:dyDescent="0.2">
      <c r="A537" s="1"/>
      <c r="B537" s="2"/>
      <c r="C537" s="42"/>
      <c r="D537" s="40"/>
      <c r="E537" s="63"/>
      <c r="F537" s="73"/>
      <c r="G537" s="77"/>
      <c r="H537" s="78"/>
      <c r="I537" s="78"/>
      <c r="J537" s="78"/>
      <c r="K537" s="78"/>
      <c r="L537" s="39"/>
    </row>
    <row r="538" spans="1:12" s="32" customFormat="1" x14ac:dyDescent="0.2">
      <c r="A538" s="1"/>
      <c r="B538" s="2"/>
      <c r="C538" s="42"/>
      <c r="D538" s="40"/>
      <c r="E538" s="63"/>
      <c r="F538" s="73"/>
      <c r="G538" s="77"/>
      <c r="H538" s="78"/>
      <c r="I538" s="78"/>
      <c r="J538" s="78"/>
      <c r="K538" s="78"/>
      <c r="L538" s="25"/>
    </row>
    <row r="539" spans="1:12" s="47" customFormat="1" x14ac:dyDescent="0.2">
      <c r="A539" s="1"/>
      <c r="B539" s="2"/>
      <c r="C539" s="42"/>
      <c r="D539" s="40"/>
      <c r="E539" s="63"/>
      <c r="F539" s="73"/>
      <c r="G539" s="77"/>
      <c r="H539" s="78"/>
      <c r="I539" s="78"/>
      <c r="J539" s="78"/>
      <c r="K539" s="78"/>
      <c r="L539" s="39"/>
    </row>
    <row r="541" spans="1:12" s="32" customFormat="1" x14ac:dyDescent="0.2">
      <c r="A541" s="1"/>
      <c r="B541" s="2"/>
      <c r="C541" s="42"/>
      <c r="D541" s="40"/>
      <c r="E541" s="63"/>
      <c r="F541" s="73"/>
      <c r="G541" s="77"/>
      <c r="H541" s="78"/>
      <c r="I541" s="78"/>
      <c r="J541" s="78"/>
      <c r="K541" s="78"/>
      <c r="L541" s="25"/>
    </row>
    <row r="543" spans="1:12" s="32" customFormat="1" x14ac:dyDescent="0.2">
      <c r="A543" s="1"/>
      <c r="B543" s="2"/>
      <c r="C543" s="42"/>
      <c r="D543" s="40"/>
      <c r="E543" s="63"/>
      <c r="F543" s="73"/>
      <c r="G543" s="77"/>
      <c r="H543" s="78"/>
      <c r="I543" s="78"/>
      <c r="J543" s="78"/>
      <c r="K543" s="78"/>
      <c r="L543" s="25"/>
    </row>
    <row r="544" spans="1:12" s="49" customFormat="1" x14ac:dyDescent="0.2">
      <c r="A544" s="1"/>
      <c r="B544" s="2"/>
      <c r="C544" s="42"/>
      <c r="D544" s="40"/>
      <c r="E544" s="63"/>
      <c r="F544" s="73"/>
      <c r="G544" s="77"/>
      <c r="H544" s="78"/>
      <c r="I544" s="78"/>
      <c r="J544" s="78"/>
      <c r="K544" s="78"/>
      <c r="L544" s="48"/>
    </row>
    <row r="546" spans="1:12" s="32" customFormat="1" x14ac:dyDescent="0.2">
      <c r="A546" s="1"/>
      <c r="B546" s="2"/>
      <c r="C546" s="42"/>
      <c r="D546" s="40"/>
      <c r="E546" s="63"/>
      <c r="F546" s="73"/>
      <c r="G546" s="77"/>
      <c r="H546" s="78"/>
      <c r="I546" s="78"/>
      <c r="J546" s="78"/>
      <c r="K546" s="78"/>
      <c r="L546" s="25"/>
    </row>
    <row r="547" spans="1:12" s="49" customFormat="1" x14ac:dyDescent="0.2">
      <c r="A547" s="1"/>
      <c r="B547" s="2"/>
      <c r="C547" s="42"/>
      <c r="D547" s="40"/>
      <c r="E547" s="63"/>
      <c r="F547" s="73"/>
      <c r="G547" s="77"/>
      <c r="H547" s="78"/>
      <c r="I547" s="78"/>
      <c r="J547" s="78"/>
      <c r="K547" s="78"/>
      <c r="L547" s="48"/>
    </row>
    <row r="548" spans="1:12" s="49" customFormat="1" x14ac:dyDescent="0.2">
      <c r="A548" s="1"/>
      <c r="B548" s="2"/>
      <c r="C548" s="42"/>
      <c r="D548" s="40"/>
      <c r="E548" s="63"/>
      <c r="F548" s="73"/>
      <c r="G548" s="77"/>
      <c r="H548" s="78"/>
      <c r="I548" s="78"/>
      <c r="J548" s="78"/>
      <c r="K548" s="78"/>
      <c r="L548" s="48"/>
    </row>
    <row r="549" spans="1:12" s="32" customFormat="1" x14ac:dyDescent="0.2">
      <c r="A549" s="1"/>
      <c r="B549" s="2"/>
      <c r="C549" s="42"/>
      <c r="D549" s="40"/>
      <c r="E549" s="63"/>
      <c r="F549" s="73"/>
      <c r="G549" s="77"/>
      <c r="H549" s="78"/>
      <c r="I549" s="78"/>
      <c r="J549" s="78"/>
      <c r="K549" s="78"/>
      <c r="L549" s="25"/>
    </row>
    <row r="550" spans="1:12" s="49" customFormat="1" x14ac:dyDescent="0.2">
      <c r="A550" s="1"/>
      <c r="B550" s="2"/>
      <c r="C550" s="42"/>
      <c r="D550" s="40"/>
      <c r="E550" s="63"/>
      <c r="F550" s="73"/>
      <c r="G550" s="77"/>
      <c r="H550" s="78"/>
      <c r="I550" s="78"/>
      <c r="J550" s="78"/>
      <c r="K550" s="78"/>
      <c r="L550" s="48"/>
    </row>
    <row r="551" spans="1:12" s="49" customFormat="1" x14ac:dyDescent="0.2">
      <c r="A551" s="1"/>
      <c r="B551" s="2"/>
      <c r="C551" s="42"/>
      <c r="D551" s="40"/>
      <c r="E551" s="63"/>
      <c r="F551" s="73"/>
      <c r="G551" s="77"/>
      <c r="H551" s="78"/>
      <c r="I551" s="78"/>
      <c r="J551" s="78"/>
      <c r="K551" s="78"/>
      <c r="L551" s="48"/>
    </row>
    <row r="552" spans="1:12" s="32" customFormat="1" x14ac:dyDescent="0.2">
      <c r="A552" s="1"/>
      <c r="B552" s="2"/>
      <c r="C552" s="42"/>
      <c r="D552" s="40"/>
      <c r="E552" s="63"/>
      <c r="F552" s="73"/>
      <c r="G552" s="77"/>
      <c r="H552" s="78"/>
      <c r="I552" s="78"/>
      <c r="J552" s="78"/>
      <c r="K552" s="78"/>
      <c r="L552" s="25"/>
    </row>
    <row r="553" spans="1:12" s="49" customFormat="1" x14ac:dyDescent="0.2">
      <c r="A553" s="1"/>
      <c r="B553" s="2"/>
      <c r="C553" s="42"/>
      <c r="D553" s="40"/>
      <c r="E553" s="63"/>
      <c r="F553" s="73"/>
      <c r="G553" s="77"/>
      <c r="H553" s="78"/>
      <c r="I553" s="78"/>
      <c r="J553" s="78"/>
      <c r="K553" s="78"/>
      <c r="L553" s="48"/>
    </row>
    <row r="554" spans="1:12" s="49" customFormat="1" x14ac:dyDescent="0.2">
      <c r="A554" s="1"/>
      <c r="B554" s="2"/>
      <c r="C554" s="42"/>
      <c r="D554" s="40"/>
      <c r="E554" s="63"/>
      <c r="F554" s="73"/>
      <c r="G554" s="77"/>
      <c r="H554" s="78"/>
      <c r="I554" s="78"/>
      <c r="J554" s="78"/>
      <c r="K554" s="78"/>
      <c r="L554" s="48"/>
    </row>
    <row r="555" spans="1:12" s="32" customFormat="1" x14ac:dyDescent="0.2">
      <c r="A555" s="1"/>
      <c r="B555" s="2"/>
      <c r="C555" s="42"/>
      <c r="D555" s="40"/>
      <c r="E555" s="63"/>
      <c r="F555" s="73"/>
      <c r="G555" s="77"/>
      <c r="H555" s="78"/>
      <c r="I555" s="78"/>
      <c r="J555" s="78"/>
      <c r="K555" s="78"/>
      <c r="L555" s="25"/>
    </row>
    <row r="556" spans="1:12" s="32" customFormat="1" x14ac:dyDescent="0.2">
      <c r="A556" s="1"/>
      <c r="B556" s="2"/>
      <c r="C556" s="42"/>
      <c r="D556" s="40"/>
      <c r="E556" s="63"/>
      <c r="F556" s="73"/>
      <c r="G556" s="77"/>
      <c r="H556" s="78"/>
      <c r="I556" s="78"/>
      <c r="J556" s="78"/>
      <c r="K556" s="78"/>
      <c r="L556" s="25"/>
    </row>
    <row r="557" spans="1:12" s="47" customFormat="1" x14ac:dyDescent="0.2">
      <c r="A557" s="1"/>
      <c r="B557" s="2"/>
      <c r="C557" s="42"/>
      <c r="D557" s="40"/>
      <c r="E557" s="63"/>
      <c r="F557" s="73"/>
      <c r="G557" s="77"/>
      <c r="H557" s="78"/>
      <c r="I557" s="78"/>
      <c r="J557" s="78"/>
      <c r="K557" s="78"/>
      <c r="L557" s="39"/>
    </row>
    <row r="558" spans="1:12" s="32" customFormat="1" x14ac:dyDescent="0.2">
      <c r="A558" s="1"/>
      <c r="B558" s="2"/>
      <c r="C558" s="42"/>
      <c r="D558" s="40"/>
      <c r="E558" s="63"/>
      <c r="F558" s="73"/>
      <c r="G558" s="77"/>
      <c r="H558" s="78"/>
      <c r="I558" s="78"/>
      <c r="J558" s="78"/>
      <c r="K558" s="78"/>
      <c r="L558" s="25"/>
    </row>
    <row r="559" spans="1:12" s="47" customFormat="1" x14ac:dyDescent="0.2">
      <c r="A559" s="1"/>
      <c r="B559" s="2"/>
      <c r="C559" s="42"/>
      <c r="D559" s="40"/>
      <c r="E559" s="63"/>
      <c r="F559" s="73"/>
      <c r="G559" s="77"/>
      <c r="H559" s="78"/>
      <c r="I559" s="78"/>
      <c r="J559" s="78"/>
      <c r="K559" s="78"/>
      <c r="L559" s="39"/>
    </row>
    <row r="560" spans="1:12" s="32" customFormat="1" x14ac:dyDescent="0.2">
      <c r="A560" s="1"/>
      <c r="B560" s="2"/>
      <c r="C560" s="42"/>
      <c r="D560" s="40"/>
      <c r="E560" s="63"/>
      <c r="F560" s="73"/>
      <c r="G560" s="77"/>
      <c r="H560" s="78"/>
      <c r="I560" s="78"/>
      <c r="J560" s="78"/>
      <c r="K560" s="78"/>
      <c r="L560" s="25"/>
    </row>
    <row r="562" spans="1:12" s="32" customFormat="1" x14ac:dyDescent="0.2">
      <c r="A562" s="1"/>
      <c r="B562" s="2"/>
      <c r="C562" s="42"/>
      <c r="D562" s="40"/>
      <c r="E562" s="63"/>
      <c r="F562" s="73"/>
      <c r="G562" s="77"/>
      <c r="H562" s="78"/>
      <c r="I562" s="78"/>
      <c r="J562" s="78"/>
      <c r="K562" s="78"/>
      <c r="L562" s="25"/>
    </row>
    <row r="564" spans="1:12" s="32" customFormat="1" x14ac:dyDescent="0.2">
      <c r="A564" s="1"/>
      <c r="B564" s="2"/>
      <c r="C564" s="42"/>
      <c r="D564" s="40"/>
      <c r="E564" s="63"/>
      <c r="F564" s="73"/>
      <c r="G564" s="77"/>
      <c r="H564" s="78"/>
      <c r="I564" s="78"/>
      <c r="J564" s="78"/>
      <c r="K564" s="78"/>
      <c r="L564" s="25"/>
    </row>
    <row r="565" spans="1:12" s="49" customFormat="1" x14ac:dyDescent="0.2">
      <c r="A565" s="1"/>
      <c r="B565" s="2"/>
      <c r="C565" s="42"/>
      <c r="D565" s="40"/>
      <c r="E565" s="63"/>
      <c r="F565" s="73"/>
      <c r="G565" s="77"/>
      <c r="H565" s="78"/>
      <c r="I565" s="78"/>
      <c r="J565" s="78"/>
      <c r="K565" s="78"/>
      <c r="L565" s="48"/>
    </row>
    <row r="567" spans="1:12" s="32" customFormat="1" x14ac:dyDescent="0.2">
      <c r="A567" s="1"/>
      <c r="B567" s="2"/>
      <c r="C567" s="42"/>
      <c r="D567" s="40"/>
      <c r="E567" s="63"/>
      <c r="F567" s="73"/>
      <c r="G567" s="77"/>
      <c r="H567" s="78"/>
      <c r="I567" s="78"/>
      <c r="J567" s="78"/>
      <c r="K567" s="78"/>
      <c r="L567" s="25"/>
    </row>
    <row r="568" spans="1:12" s="49" customFormat="1" x14ac:dyDescent="0.2">
      <c r="A568" s="1"/>
      <c r="B568" s="2"/>
      <c r="C568" s="42"/>
      <c r="D568" s="40"/>
      <c r="E568" s="63"/>
      <c r="F568" s="73"/>
      <c r="G568" s="77"/>
      <c r="H568" s="78"/>
      <c r="I568" s="78"/>
      <c r="J568" s="78"/>
      <c r="K568" s="78"/>
      <c r="L568" s="48"/>
    </row>
    <row r="569" spans="1:12" s="49" customFormat="1" x14ac:dyDescent="0.2">
      <c r="A569" s="1"/>
      <c r="B569" s="2"/>
      <c r="C569" s="42"/>
      <c r="D569" s="40"/>
      <c r="E569" s="63"/>
      <c r="F569" s="73"/>
      <c r="G569" s="77"/>
      <c r="H569" s="78"/>
      <c r="I569" s="78"/>
      <c r="J569" s="78"/>
      <c r="K569" s="78"/>
      <c r="L569" s="48"/>
    </row>
    <row r="570" spans="1:12" s="32" customFormat="1" x14ac:dyDescent="0.2">
      <c r="A570" s="1"/>
      <c r="B570" s="2"/>
      <c r="C570" s="42"/>
      <c r="D570" s="40"/>
      <c r="E570" s="63"/>
      <c r="F570" s="73"/>
      <c r="G570" s="77"/>
      <c r="H570" s="78"/>
      <c r="I570" s="78"/>
      <c r="J570" s="78"/>
      <c r="K570" s="78"/>
      <c r="L570" s="25"/>
    </row>
    <row r="571" spans="1:12" s="49" customFormat="1" x14ac:dyDescent="0.2">
      <c r="A571" s="1"/>
      <c r="B571" s="2"/>
      <c r="C571" s="42"/>
      <c r="D571" s="40"/>
      <c r="E571" s="63"/>
      <c r="F571" s="73"/>
      <c r="G571" s="77"/>
      <c r="H571" s="78"/>
      <c r="I571" s="78"/>
      <c r="J571" s="78"/>
      <c r="K571" s="78"/>
      <c r="L571" s="48"/>
    </row>
    <row r="572" spans="1:12" s="49" customFormat="1" x14ac:dyDescent="0.2">
      <c r="A572" s="1"/>
      <c r="B572" s="2"/>
      <c r="C572" s="42"/>
      <c r="D572" s="40"/>
      <c r="E572" s="63"/>
      <c r="F572" s="73"/>
      <c r="G572" s="77"/>
      <c r="H572" s="78"/>
      <c r="I572" s="78"/>
      <c r="J572" s="78"/>
      <c r="K572" s="78"/>
      <c r="L572" s="48"/>
    </row>
    <row r="573" spans="1:12" s="32" customFormat="1" x14ac:dyDescent="0.2">
      <c r="A573" s="1"/>
      <c r="B573" s="2"/>
      <c r="C573" s="42"/>
      <c r="D573" s="40"/>
      <c r="E573" s="63"/>
      <c r="F573" s="73"/>
      <c r="G573" s="77"/>
      <c r="H573" s="78"/>
      <c r="I573" s="78"/>
      <c r="J573" s="78"/>
      <c r="K573" s="78"/>
      <c r="L573" s="25"/>
    </row>
    <row r="574" spans="1:12" s="49" customFormat="1" x14ac:dyDescent="0.2">
      <c r="A574" s="1"/>
      <c r="B574" s="2"/>
      <c r="C574" s="42"/>
      <c r="D574" s="40"/>
      <c r="E574" s="63"/>
      <c r="F574" s="73"/>
      <c r="G574" s="77"/>
      <c r="H574" s="78"/>
      <c r="I574" s="78"/>
      <c r="J574" s="78"/>
      <c r="K574" s="78"/>
      <c r="L574" s="48"/>
    </row>
    <row r="575" spans="1:12" s="49" customFormat="1" x14ac:dyDescent="0.2">
      <c r="A575" s="1"/>
      <c r="B575" s="2"/>
      <c r="C575" s="42"/>
      <c r="D575" s="40"/>
      <c r="E575" s="63"/>
      <c r="F575" s="73"/>
      <c r="G575" s="77"/>
      <c r="H575" s="78"/>
      <c r="I575" s="78"/>
      <c r="J575" s="78"/>
      <c r="K575" s="78"/>
      <c r="L575" s="48"/>
    </row>
    <row r="576" spans="1:12" s="32" customFormat="1" x14ac:dyDescent="0.2">
      <c r="A576" s="1"/>
      <c r="B576" s="2"/>
      <c r="C576" s="42"/>
      <c r="D576" s="40"/>
      <c r="E576" s="63"/>
      <c r="F576" s="73"/>
      <c r="G576" s="77"/>
      <c r="H576" s="78"/>
      <c r="I576" s="78"/>
      <c r="J576" s="78"/>
      <c r="K576" s="78"/>
      <c r="L576" s="25"/>
    </row>
    <row r="577" spans="1:12" s="32" customFormat="1" x14ac:dyDescent="0.2">
      <c r="A577" s="1"/>
      <c r="B577" s="2"/>
      <c r="C577" s="42"/>
      <c r="D577" s="40"/>
      <c r="E577" s="63"/>
      <c r="F577" s="73"/>
      <c r="G577" s="77"/>
      <c r="H577" s="78"/>
      <c r="I577" s="78"/>
      <c r="J577" s="78"/>
      <c r="K577" s="78"/>
      <c r="L577" s="25"/>
    </row>
    <row r="579" spans="1:12" s="32" customFormat="1" x14ac:dyDescent="0.2">
      <c r="A579" s="1"/>
      <c r="B579" s="2"/>
      <c r="C579" s="42"/>
      <c r="D579" s="40"/>
      <c r="E579" s="63"/>
      <c r="F579" s="73"/>
      <c r="G579" s="77"/>
      <c r="H579" s="78"/>
      <c r="I579" s="78"/>
      <c r="J579" s="78"/>
      <c r="K579" s="78"/>
      <c r="L579" s="25"/>
    </row>
    <row r="580" spans="1:12" s="49" customFormat="1" x14ac:dyDescent="0.2">
      <c r="A580" s="1"/>
      <c r="B580" s="2"/>
      <c r="C580" s="42"/>
      <c r="D580" s="40"/>
      <c r="E580" s="63"/>
      <c r="F580" s="73"/>
      <c r="G580" s="77"/>
      <c r="H580" s="78"/>
      <c r="I580" s="78"/>
      <c r="J580" s="78"/>
      <c r="K580" s="78"/>
      <c r="L580" s="48"/>
    </row>
    <row r="582" spans="1:12" s="32" customFormat="1" x14ac:dyDescent="0.2">
      <c r="A582" s="1"/>
      <c r="B582" s="2"/>
      <c r="C582" s="42"/>
      <c r="D582" s="40"/>
      <c r="E582" s="63"/>
      <c r="F582" s="73"/>
      <c r="G582" s="77"/>
      <c r="H582" s="78"/>
      <c r="I582" s="78"/>
      <c r="J582" s="78"/>
      <c r="K582" s="78"/>
      <c r="L582" s="25"/>
    </row>
    <row r="583" spans="1:12" s="49" customFormat="1" x14ac:dyDescent="0.2">
      <c r="A583" s="1"/>
      <c r="B583" s="2"/>
      <c r="C583" s="42"/>
      <c r="D583" s="40"/>
      <c r="E583" s="63"/>
      <c r="F583" s="73"/>
      <c r="G583" s="77"/>
      <c r="H583" s="78"/>
      <c r="I583" s="78"/>
      <c r="J583" s="78"/>
      <c r="K583" s="78"/>
      <c r="L583" s="48"/>
    </row>
    <row r="584" spans="1:12" s="49" customFormat="1" x14ac:dyDescent="0.2">
      <c r="A584" s="1"/>
      <c r="B584" s="2"/>
      <c r="C584" s="42"/>
      <c r="D584" s="40"/>
      <c r="E584" s="63"/>
      <c r="F584" s="73"/>
      <c r="G584" s="77"/>
      <c r="H584" s="78"/>
      <c r="I584" s="78"/>
      <c r="J584" s="78"/>
      <c r="K584" s="78"/>
      <c r="L584" s="48"/>
    </row>
    <row r="585" spans="1:12" s="32" customFormat="1" x14ac:dyDescent="0.2">
      <c r="A585" s="1"/>
      <c r="B585" s="2"/>
      <c r="C585" s="42"/>
      <c r="D585" s="40"/>
      <c r="E585" s="63"/>
      <c r="F585" s="73"/>
      <c r="G585" s="77"/>
      <c r="H585" s="78"/>
      <c r="I585" s="78"/>
      <c r="J585" s="78"/>
      <c r="K585" s="78"/>
      <c r="L585" s="25"/>
    </row>
    <row r="586" spans="1:12" s="49" customFormat="1" x14ac:dyDescent="0.2">
      <c r="A586" s="1"/>
      <c r="B586" s="2"/>
      <c r="C586" s="42"/>
      <c r="D586" s="40"/>
      <c r="E586" s="63"/>
      <c r="F586" s="73"/>
      <c r="G586" s="77"/>
      <c r="H586" s="78"/>
      <c r="I586" s="78"/>
      <c r="J586" s="78"/>
      <c r="K586" s="78"/>
      <c r="L586" s="48"/>
    </row>
    <row r="587" spans="1:12" s="49" customFormat="1" x14ac:dyDescent="0.2">
      <c r="A587" s="1"/>
      <c r="B587" s="2"/>
      <c r="C587" s="42"/>
      <c r="D587" s="40"/>
      <c r="E587" s="63"/>
      <c r="F587" s="73"/>
      <c r="G587" s="77"/>
      <c r="H587" s="78"/>
      <c r="I587" s="78"/>
      <c r="J587" s="78"/>
      <c r="K587" s="78"/>
      <c r="L587" s="48"/>
    </row>
    <row r="588" spans="1:12" s="32" customFormat="1" x14ac:dyDescent="0.2">
      <c r="A588" s="1"/>
      <c r="B588" s="2"/>
      <c r="C588" s="42"/>
      <c r="D588" s="40"/>
      <c r="E588" s="63"/>
      <c r="F588" s="73"/>
      <c r="G588" s="77"/>
      <c r="H588" s="78"/>
      <c r="I588" s="78"/>
      <c r="J588" s="78"/>
      <c r="K588" s="78"/>
      <c r="L588" s="25"/>
    </row>
    <row r="589" spans="1:12" s="49" customFormat="1" x14ac:dyDescent="0.2">
      <c r="A589" s="1"/>
      <c r="B589" s="2"/>
      <c r="C589" s="42"/>
      <c r="D589" s="40"/>
      <c r="E589" s="63"/>
      <c r="F589" s="73"/>
      <c r="G589" s="77"/>
      <c r="H589" s="78"/>
      <c r="I589" s="78"/>
      <c r="J589" s="78"/>
      <c r="K589" s="78"/>
      <c r="L589" s="48"/>
    </row>
    <row r="590" spans="1:12" s="49" customFormat="1" x14ac:dyDescent="0.2">
      <c r="A590" s="1"/>
      <c r="B590" s="2"/>
      <c r="C590" s="42"/>
      <c r="D590" s="40"/>
      <c r="E590" s="63"/>
      <c r="F590" s="73"/>
      <c r="G590" s="77"/>
      <c r="H590" s="78"/>
      <c r="I590" s="78"/>
      <c r="J590" s="78"/>
      <c r="K590" s="78"/>
      <c r="L590" s="48"/>
    </row>
    <row r="591" spans="1:12" s="32" customFormat="1" x14ac:dyDescent="0.2">
      <c r="A591" s="1"/>
      <c r="B591" s="2"/>
      <c r="C591" s="42"/>
      <c r="D591" s="40"/>
      <c r="E591" s="63"/>
      <c r="F591" s="73"/>
      <c r="G591" s="77"/>
      <c r="H591" s="78"/>
      <c r="I591" s="78"/>
      <c r="J591" s="78"/>
      <c r="K591" s="78"/>
      <c r="L591" s="25"/>
    </row>
    <row r="592" spans="1:12" s="32" customFormat="1" x14ac:dyDescent="0.2">
      <c r="A592" s="1"/>
      <c r="B592" s="2"/>
      <c r="C592" s="42"/>
      <c r="D592" s="40"/>
      <c r="E592" s="63"/>
      <c r="F592" s="73"/>
      <c r="G592" s="77"/>
      <c r="H592" s="78"/>
      <c r="I592" s="78"/>
      <c r="J592" s="78"/>
      <c r="K592" s="78"/>
      <c r="L592" s="25"/>
    </row>
    <row r="597" spans="1:12" s="59" customFormat="1" x14ac:dyDescent="0.2">
      <c r="A597" s="1"/>
      <c r="B597" s="2"/>
      <c r="C597" s="42"/>
      <c r="D597" s="40"/>
      <c r="E597" s="63"/>
      <c r="F597" s="73"/>
      <c r="G597" s="77"/>
      <c r="H597" s="78"/>
      <c r="I597" s="78"/>
      <c r="J597" s="78"/>
      <c r="K597" s="78"/>
      <c r="L597" s="58"/>
    </row>
    <row r="598" spans="1:12" s="62" customFormat="1" x14ac:dyDescent="0.2">
      <c r="A598" s="1"/>
      <c r="B598" s="2"/>
      <c r="C598" s="42"/>
      <c r="D598" s="40"/>
      <c r="E598" s="63"/>
      <c r="F598" s="73"/>
      <c r="G598" s="77"/>
      <c r="H598" s="78"/>
      <c r="I598" s="78"/>
      <c r="J598" s="78"/>
      <c r="K598" s="78"/>
      <c r="L598" s="61"/>
    </row>
    <row r="599" spans="1:12" s="59" customFormat="1" x14ac:dyDescent="0.2">
      <c r="A599" s="1"/>
      <c r="B599" s="2"/>
      <c r="C599" s="42"/>
      <c r="D599" s="40"/>
      <c r="E599" s="63"/>
      <c r="F599" s="73"/>
      <c r="G599" s="77"/>
      <c r="H599" s="78"/>
      <c r="I599" s="78"/>
      <c r="J599" s="78"/>
      <c r="K599" s="78"/>
      <c r="L599" s="58"/>
    </row>
    <row r="600" spans="1:12" s="59" customFormat="1" x14ac:dyDescent="0.2">
      <c r="A600" s="1"/>
      <c r="B600" s="2"/>
      <c r="C600" s="42"/>
      <c r="D600" s="40"/>
      <c r="E600" s="63"/>
      <c r="F600" s="73"/>
      <c r="G600" s="77"/>
      <c r="H600" s="78"/>
      <c r="I600" s="78"/>
      <c r="J600" s="78"/>
      <c r="K600" s="78"/>
      <c r="L600" s="58"/>
    </row>
    <row r="602" spans="1:12" s="32" customFormat="1" x14ac:dyDescent="0.2">
      <c r="A602" s="1"/>
      <c r="B602" s="2"/>
      <c r="C602" s="42"/>
      <c r="D602" s="40"/>
      <c r="E602" s="63"/>
      <c r="F602" s="73"/>
      <c r="G602" s="77"/>
      <c r="H602" s="78"/>
      <c r="I602" s="78"/>
      <c r="J602" s="78"/>
      <c r="K602" s="78"/>
      <c r="L602" s="25"/>
    </row>
    <row r="607" spans="1:12" s="32" customFormat="1" x14ac:dyDescent="0.2">
      <c r="A607" s="1"/>
      <c r="B607" s="2"/>
      <c r="C607" s="42"/>
      <c r="D607" s="40"/>
      <c r="E607" s="63"/>
      <c r="F607" s="73"/>
      <c r="G607" s="77"/>
      <c r="H607" s="78"/>
      <c r="I607" s="78"/>
      <c r="J607" s="78"/>
      <c r="K607" s="78"/>
      <c r="L607" s="25"/>
    </row>
    <row r="609" spans="1:12" s="32" customFormat="1" x14ac:dyDescent="0.2">
      <c r="A609" s="1"/>
      <c r="B609" s="2"/>
      <c r="C609" s="42"/>
      <c r="D609" s="40"/>
      <c r="E609" s="63"/>
      <c r="F609" s="73"/>
      <c r="G609" s="77"/>
      <c r="H609" s="78"/>
      <c r="I609" s="78"/>
      <c r="J609" s="78"/>
      <c r="K609" s="78"/>
      <c r="L609" s="25"/>
    </row>
    <row r="612" spans="1:12" s="32" customFormat="1" x14ac:dyDescent="0.2">
      <c r="A612" s="1"/>
      <c r="B612" s="2"/>
      <c r="C612" s="42"/>
      <c r="D612" s="40"/>
      <c r="E612" s="63"/>
      <c r="F612" s="73"/>
      <c r="G612" s="77"/>
      <c r="H612" s="78"/>
      <c r="I612" s="78"/>
      <c r="J612" s="78"/>
      <c r="K612" s="78"/>
      <c r="L612" s="25"/>
    </row>
    <row r="617" spans="1:12" s="32" customFormat="1" x14ac:dyDescent="0.2">
      <c r="A617" s="1"/>
      <c r="B617" s="2"/>
      <c r="C617" s="42"/>
      <c r="D617" s="40"/>
      <c r="E617" s="63"/>
      <c r="F617" s="73"/>
      <c r="G617" s="77"/>
      <c r="H617" s="78"/>
      <c r="I617" s="78"/>
      <c r="J617" s="78"/>
      <c r="K617" s="78"/>
      <c r="L617" s="25"/>
    </row>
    <row r="624" spans="1:12" s="32" customFormat="1" x14ac:dyDescent="0.2">
      <c r="A624" s="1"/>
      <c r="B624" s="2"/>
      <c r="C624" s="42"/>
      <c r="D624" s="40"/>
      <c r="E624" s="63"/>
      <c r="F624" s="73"/>
      <c r="G624" s="77"/>
      <c r="H624" s="78"/>
      <c r="I624" s="78"/>
      <c r="J624" s="78"/>
      <c r="K624" s="78"/>
      <c r="L624" s="25"/>
    </row>
    <row r="634" spans="1:12" s="32" customFormat="1" x14ac:dyDescent="0.2">
      <c r="A634" s="1"/>
      <c r="B634" s="2"/>
      <c r="C634" s="42"/>
      <c r="D634" s="40"/>
      <c r="E634" s="63"/>
      <c r="F634" s="73"/>
      <c r="G634" s="77"/>
      <c r="H634" s="78"/>
      <c r="I634" s="78"/>
      <c r="J634" s="78"/>
      <c r="K634" s="78"/>
      <c r="L634" s="25"/>
    </row>
    <row r="636" spans="1:12" s="32" customFormat="1" x14ac:dyDescent="0.2">
      <c r="A636" s="1"/>
      <c r="B636" s="2"/>
      <c r="C636" s="42"/>
      <c r="D636" s="40"/>
      <c r="E636" s="63"/>
      <c r="F636" s="73"/>
      <c r="G636" s="77"/>
      <c r="H636" s="78"/>
      <c r="I636" s="78"/>
      <c r="J636" s="78"/>
      <c r="K636" s="78"/>
      <c r="L636" s="25"/>
    </row>
    <row r="645" spans="1:12" s="32" customFormat="1" x14ac:dyDescent="0.2">
      <c r="A645" s="1"/>
      <c r="B645" s="2"/>
      <c r="C645" s="42"/>
      <c r="D645" s="40"/>
      <c r="E645" s="63"/>
      <c r="F645" s="73"/>
      <c r="G645" s="77"/>
      <c r="H645" s="78"/>
      <c r="I645" s="78"/>
      <c r="J645" s="78"/>
      <c r="K645" s="78"/>
      <c r="L645" s="25"/>
    </row>
    <row r="647" spans="1:12" s="32" customFormat="1" x14ac:dyDescent="0.2">
      <c r="A647" s="1"/>
      <c r="B647" s="2"/>
      <c r="C647" s="42"/>
      <c r="D647" s="40"/>
      <c r="E647" s="63"/>
      <c r="F647" s="73"/>
      <c r="G647" s="77"/>
      <c r="H647" s="78"/>
      <c r="I647" s="78"/>
      <c r="J647" s="78"/>
      <c r="K647" s="78"/>
      <c r="L647" s="25"/>
    </row>
    <row r="653" spans="1:12" s="32" customFormat="1" x14ac:dyDescent="0.2">
      <c r="A653" s="1"/>
      <c r="B653" s="2"/>
      <c r="C653" s="42"/>
      <c r="D653" s="40"/>
      <c r="E653" s="63"/>
      <c r="F653" s="73"/>
      <c r="G653" s="77"/>
      <c r="H653" s="78"/>
      <c r="I653" s="78"/>
      <c r="J653" s="78"/>
      <c r="K653" s="78"/>
      <c r="L653" s="25"/>
    </row>
    <row r="660" spans="1:12" s="32" customFormat="1" x14ac:dyDescent="0.2">
      <c r="A660" s="1"/>
      <c r="B660" s="2"/>
      <c r="C660" s="42"/>
      <c r="D660" s="40"/>
      <c r="E660" s="63"/>
      <c r="F660" s="73"/>
      <c r="G660" s="77"/>
      <c r="H660" s="78"/>
      <c r="I660" s="78"/>
      <c r="J660" s="78"/>
      <c r="K660" s="78"/>
      <c r="L660" s="25"/>
    </row>
    <row r="667" spans="1:12" s="32" customFormat="1" x14ac:dyDescent="0.2">
      <c r="A667" s="1"/>
      <c r="B667" s="2"/>
      <c r="C667" s="42"/>
      <c r="D667" s="40"/>
      <c r="E667" s="63"/>
      <c r="F667" s="73"/>
      <c r="G667" s="77"/>
      <c r="H667" s="78"/>
      <c r="I667" s="78"/>
      <c r="J667" s="78"/>
      <c r="K667" s="78"/>
      <c r="L667" s="25"/>
    </row>
    <row r="669" spans="1:12" s="32" customFormat="1" x14ac:dyDescent="0.2">
      <c r="A669" s="1"/>
      <c r="B669" s="2"/>
      <c r="C669" s="42"/>
      <c r="D669" s="40"/>
      <c r="E669" s="63"/>
      <c r="F669" s="73"/>
      <c r="G669" s="77"/>
      <c r="H669" s="78"/>
      <c r="I669" s="78"/>
      <c r="J669" s="78"/>
      <c r="K669" s="78"/>
      <c r="L669" s="25"/>
    </row>
    <row r="671" spans="1:12" s="32" customFormat="1" x14ac:dyDescent="0.2">
      <c r="A671" s="1"/>
      <c r="B671" s="2"/>
      <c r="C671" s="42"/>
      <c r="D671" s="40"/>
      <c r="E671" s="63"/>
      <c r="F671" s="73"/>
      <c r="G671" s="77"/>
      <c r="H671" s="78"/>
      <c r="I671" s="78"/>
      <c r="J671" s="78"/>
      <c r="K671" s="78"/>
      <c r="L671" s="25"/>
    </row>
    <row r="674" spans="1:12" s="32" customFormat="1" x14ac:dyDescent="0.2">
      <c r="A674" s="1"/>
      <c r="B674" s="2"/>
      <c r="C674" s="42"/>
      <c r="D674" s="40"/>
      <c r="E674" s="63"/>
      <c r="F674" s="73"/>
      <c r="G674" s="77"/>
      <c r="H674" s="78"/>
      <c r="I674" s="78"/>
      <c r="J674" s="78"/>
      <c r="K674" s="78"/>
      <c r="L674" s="25"/>
    </row>
    <row r="676" spans="1:12" s="32" customFormat="1" x14ac:dyDescent="0.2">
      <c r="A676" s="1"/>
      <c r="B676" s="2"/>
      <c r="C676" s="42"/>
      <c r="D676" s="40"/>
      <c r="E676" s="63"/>
      <c r="F676" s="73"/>
      <c r="G676" s="77"/>
      <c r="H676" s="78"/>
      <c r="I676" s="78"/>
      <c r="J676" s="78"/>
      <c r="K676" s="78"/>
      <c r="L676" s="25"/>
    </row>
    <row r="679" spans="1:12" s="32" customFormat="1" x14ac:dyDescent="0.2">
      <c r="A679" s="1"/>
      <c r="B679" s="2"/>
      <c r="C679" s="42"/>
      <c r="D679" s="40"/>
      <c r="E679" s="63"/>
      <c r="F679" s="73"/>
      <c r="G679" s="77"/>
      <c r="H679" s="78"/>
      <c r="I679" s="78"/>
      <c r="J679" s="78"/>
      <c r="K679" s="78"/>
      <c r="L679" s="25"/>
    </row>
    <row r="682" spans="1:12" s="32" customFormat="1" x14ac:dyDescent="0.2">
      <c r="A682" s="1"/>
      <c r="B682" s="2"/>
      <c r="C682" s="42"/>
      <c r="D682" s="40"/>
      <c r="E682" s="63"/>
      <c r="F682" s="73"/>
      <c r="G682" s="77"/>
      <c r="H682" s="78"/>
      <c r="I682" s="78"/>
      <c r="J682" s="78"/>
      <c r="K682" s="78"/>
      <c r="L682" s="25"/>
    </row>
    <row r="688" spans="1:12" s="32" customFormat="1" x14ac:dyDescent="0.2">
      <c r="A688" s="1"/>
      <c r="B688" s="2"/>
      <c r="C688" s="42"/>
      <c r="D688" s="40"/>
      <c r="E688" s="63"/>
      <c r="F688" s="73"/>
      <c r="G688" s="77"/>
      <c r="H688" s="78"/>
      <c r="I688" s="78"/>
      <c r="J688" s="78"/>
      <c r="K688" s="78"/>
      <c r="L688" s="25"/>
    </row>
    <row r="692" spans="1:12" s="32" customFormat="1" x14ac:dyDescent="0.2">
      <c r="A692" s="1"/>
      <c r="B692" s="2"/>
      <c r="C692" s="42"/>
      <c r="D692" s="40"/>
      <c r="E692" s="63"/>
      <c r="F692" s="73"/>
      <c r="G692" s="77"/>
      <c r="H692" s="78"/>
      <c r="I692" s="78"/>
      <c r="J692" s="78"/>
      <c r="K692" s="78"/>
      <c r="L692" s="25"/>
    </row>
    <row r="694" spans="1:12" s="32" customFormat="1" x14ac:dyDescent="0.2">
      <c r="A694" s="1"/>
      <c r="B694" s="2"/>
      <c r="C694" s="42"/>
      <c r="D694" s="40"/>
      <c r="E694" s="63"/>
      <c r="F694" s="73"/>
      <c r="G694" s="77"/>
      <c r="H694" s="78"/>
      <c r="I694" s="78"/>
      <c r="J694" s="78"/>
      <c r="K694" s="78"/>
      <c r="L694" s="25"/>
    </row>
    <row r="696" spans="1:12" s="32" customFormat="1" x14ac:dyDescent="0.2">
      <c r="A696" s="1"/>
      <c r="B696" s="2"/>
      <c r="C696" s="42"/>
      <c r="D696" s="40"/>
      <c r="E696" s="63"/>
      <c r="F696" s="73"/>
      <c r="G696" s="77"/>
      <c r="H696" s="78"/>
      <c r="I696" s="78"/>
      <c r="J696" s="78"/>
      <c r="K696" s="78"/>
      <c r="L696" s="25"/>
    </row>
    <row r="698" spans="1:12" s="32" customFormat="1" x14ac:dyDescent="0.2">
      <c r="A698" s="1"/>
      <c r="B698" s="2"/>
      <c r="C698" s="42"/>
      <c r="D698" s="40"/>
      <c r="E698" s="63"/>
      <c r="F698" s="73"/>
      <c r="G698" s="77"/>
      <c r="H698" s="78"/>
      <c r="I698" s="78"/>
      <c r="J698" s="78"/>
      <c r="K698" s="78"/>
      <c r="L698" s="25"/>
    </row>
    <row r="700" spans="1:12" s="32" customFormat="1" x14ac:dyDescent="0.2">
      <c r="A700" s="1"/>
      <c r="B700" s="2"/>
      <c r="C700" s="42"/>
      <c r="D700" s="40"/>
      <c r="E700" s="63"/>
      <c r="F700" s="73"/>
      <c r="G700" s="77"/>
      <c r="H700" s="78"/>
      <c r="I700" s="78"/>
      <c r="J700" s="78"/>
      <c r="K700" s="78"/>
      <c r="L700" s="25"/>
    </row>
    <row r="702" spans="1:12" s="32" customFormat="1" x14ac:dyDescent="0.2">
      <c r="A702" s="1"/>
      <c r="B702" s="2"/>
      <c r="C702" s="42"/>
      <c r="D702" s="40"/>
      <c r="E702" s="63"/>
      <c r="F702" s="73"/>
      <c r="G702" s="77"/>
      <c r="H702" s="78"/>
      <c r="I702" s="78"/>
      <c r="J702" s="78"/>
      <c r="K702" s="78"/>
      <c r="L702" s="25"/>
    </row>
    <row r="705" spans="1:12" s="32" customFormat="1" x14ac:dyDescent="0.2">
      <c r="A705" s="1"/>
      <c r="B705" s="2"/>
      <c r="C705" s="42"/>
      <c r="D705" s="40"/>
      <c r="E705" s="63"/>
      <c r="F705" s="73"/>
      <c r="G705" s="77"/>
      <c r="H705" s="78"/>
      <c r="I705" s="78"/>
      <c r="J705" s="78"/>
      <c r="K705" s="78"/>
      <c r="L705" s="25"/>
    </row>
    <row r="707" spans="1:12" s="32" customFormat="1" x14ac:dyDescent="0.2">
      <c r="A707" s="1"/>
      <c r="B707" s="2"/>
      <c r="C707" s="42"/>
      <c r="D707" s="40"/>
      <c r="E707" s="63"/>
      <c r="F707" s="73"/>
      <c r="G707" s="77"/>
      <c r="H707" s="78"/>
      <c r="I707" s="78"/>
      <c r="J707" s="78"/>
      <c r="K707" s="78"/>
      <c r="L707" s="25"/>
    </row>
    <row r="710" spans="1:12" s="32" customFormat="1" x14ac:dyDescent="0.2">
      <c r="A710" s="1"/>
      <c r="B710" s="2"/>
      <c r="C710" s="42"/>
      <c r="D710" s="40"/>
      <c r="E710" s="63"/>
      <c r="F710" s="73"/>
      <c r="G710" s="77"/>
      <c r="H710" s="78"/>
      <c r="I710" s="78"/>
      <c r="J710" s="78"/>
      <c r="K710" s="78"/>
      <c r="L710" s="25"/>
    </row>
    <row r="712" spans="1:12" s="32" customFormat="1" x14ac:dyDescent="0.2">
      <c r="A712" s="1"/>
      <c r="B712" s="2"/>
      <c r="C712" s="42"/>
      <c r="D712" s="40"/>
      <c r="E712" s="63"/>
      <c r="F712" s="73"/>
      <c r="G712" s="77"/>
      <c r="H712" s="78"/>
      <c r="I712" s="78"/>
      <c r="J712" s="78"/>
      <c r="K712" s="78"/>
      <c r="L712" s="25"/>
    </row>
    <row r="715" spans="1:12" s="32" customFormat="1" x14ac:dyDescent="0.2">
      <c r="A715" s="1"/>
      <c r="B715" s="2"/>
      <c r="C715" s="42"/>
      <c r="D715" s="40"/>
      <c r="E715" s="63"/>
      <c r="F715" s="73"/>
      <c r="G715" s="77"/>
      <c r="H715" s="78"/>
      <c r="I715" s="78"/>
      <c r="J715" s="78"/>
      <c r="K715" s="78"/>
      <c r="L715" s="25"/>
    </row>
    <row r="717" spans="1:12" s="32" customFormat="1" x14ac:dyDescent="0.2">
      <c r="A717" s="1"/>
      <c r="B717" s="2"/>
      <c r="C717" s="42"/>
      <c r="D717" s="40"/>
      <c r="E717" s="63"/>
      <c r="F717" s="73"/>
      <c r="G717" s="77"/>
      <c r="H717" s="78"/>
      <c r="I717" s="78"/>
      <c r="J717" s="78"/>
      <c r="K717" s="78"/>
      <c r="L717" s="25"/>
    </row>
    <row r="721" spans="1:12" s="32" customFormat="1" x14ac:dyDescent="0.2">
      <c r="A721" s="1"/>
      <c r="B721" s="2"/>
      <c r="C721" s="42"/>
      <c r="D721" s="40"/>
      <c r="E721" s="63"/>
      <c r="F721" s="73"/>
      <c r="G721" s="77"/>
      <c r="H721" s="78"/>
      <c r="I721" s="78"/>
      <c r="J721" s="78"/>
      <c r="K721" s="78"/>
      <c r="L721" s="25"/>
    </row>
    <row r="723" spans="1:12" s="32" customFormat="1" x14ac:dyDescent="0.2">
      <c r="A723" s="1"/>
      <c r="B723" s="2"/>
      <c r="C723" s="42"/>
      <c r="D723" s="40"/>
      <c r="E723" s="63"/>
      <c r="F723" s="73"/>
      <c r="G723" s="77"/>
      <c r="H723" s="78"/>
      <c r="I723" s="78"/>
      <c r="J723" s="78"/>
      <c r="K723" s="78"/>
      <c r="L723" s="25"/>
    </row>
    <row r="725" spans="1:12" s="32" customFormat="1" x14ac:dyDescent="0.2">
      <c r="A725" s="1"/>
      <c r="B725" s="2"/>
      <c r="C725" s="42"/>
      <c r="D725" s="40"/>
      <c r="E725" s="63"/>
      <c r="F725" s="73"/>
      <c r="G725" s="77"/>
      <c r="H725" s="78"/>
      <c r="I725" s="78"/>
      <c r="J725" s="78"/>
      <c r="K725" s="78"/>
      <c r="L725" s="25"/>
    </row>
    <row r="727" spans="1:12" s="32" customFormat="1" x14ac:dyDescent="0.2">
      <c r="A727" s="1"/>
      <c r="B727" s="2"/>
      <c r="C727" s="42"/>
      <c r="D727" s="40"/>
      <c r="E727" s="63"/>
      <c r="F727" s="73"/>
      <c r="G727" s="77"/>
      <c r="H727" s="78"/>
      <c r="I727" s="78"/>
      <c r="J727" s="78"/>
      <c r="K727" s="78"/>
      <c r="L727" s="25"/>
    </row>
    <row r="730" spans="1:12" s="32" customFormat="1" x14ac:dyDescent="0.2">
      <c r="A730" s="1"/>
      <c r="B730" s="2"/>
      <c r="C730" s="42"/>
      <c r="D730" s="40"/>
      <c r="E730" s="63"/>
      <c r="F730" s="73"/>
      <c r="G730" s="77"/>
      <c r="H730" s="78"/>
      <c r="I730" s="78"/>
      <c r="J730" s="78"/>
      <c r="K730" s="78"/>
      <c r="L730" s="25"/>
    </row>
    <row r="733" spans="1:12" s="32" customFormat="1" x14ac:dyDescent="0.2">
      <c r="A733" s="1"/>
      <c r="B733" s="2"/>
      <c r="C733" s="42"/>
      <c r="D733" s="40"/>
      <c r="E733" s="63"/>
      <c r="F733" s="73"/>
      <c r="G733" s="77"/>
      <c r="H733" s="78"/>
      <c r="I733" s="78"/>
      <c r="J733" s="78"/>
      <c r="K733" s="78"/>
      <c r="L733" s="25"/>
    </row>
    <row r="738" spans="1:12" s="32" customFormat="1" x14ac:dyDescent="0.2">
      <c r="A738" s="1"/>
      <c r="B738" s="2"/>
      <c r="C738" s="42"/>
      <c r="D738" s="40"/>
      <c r="E738" s="63"/>
      <c r="F738" s="73"/>
      <c r="G738" s="77"/>
      <c r="H738" s="78"/>
      <c r="I738" s="78"/>
      <c r="J738" s="78"/>
      <c r="K738" s="78"/>
      <c r="L738" s="25"/>
    </row>
    <row r="740" spans="1:12" s="32" customFormat="1" x14ac:dyDescent="0.2">
      <c r="A740" s="1"/>
      <c r="B740" s="2"/>
      <c r="C740" s="42"/>
      <c r="D740" s="40"/>
      <c r="E740" s="63"/>
      <c r="F740" s="73"/>
      <c r="G740" s="77"/>
      <c r="H740" s="78"/>
      <c r="I740" s="78"/>
      <c r="J740" s="78"/>
      <c r="K740" s="78"/>
      <c r="L740" s="25"/>
    </row>
    <row r="741" spans="1:12" s="80" customFormat="1" x14ac:dyDescent="0.2">
      <c r="A741" s="1"/>
      <c r="B741" s="2"/>
      <c r="C741" s="42"/>
      <c r="D741" s="40"/>
      <c r="E741" s="63"/>
      <c r="F741" s="73"/>
      <c r="G741" s="77"/>
      <c r="H741" s="78"/>
      <c r="I741" s="78"/>
      <c r="J741" s="78"/>
      <c r="K741" s="78"/>
      <c r="L741" s="79"/>
    </row>
    <row r="744" spans="1:12" s="82" customFormat="1" x14ac:dyDescent="0.2">
      <c r="A744" s="1"/>
      <c r="B744" s="2"/>
      <c r="C744" s="42"/>
      <c r="D744" s="40"/>
      <c r="E744" s="63"/>
      <c r="F744" s="73"/>
      <c r="G744" s="77"/>
      <c r="H744" s="78"/>
      <c r="I744" s="78"/>
      <c r="J744" s="78"/>
      <c r="K744" s="78"/>
      <c r="L744" s="81"/>
    </row>
    <row r="745" spans="1:12" s="32" customFormat="1" x14ac:dyDescent="0.2">
      <c r="A745" s="1"/>
      <c r="B745" s="2"/>
      <c r="C745" s="42"/>
      <c r="D745" s="40"/>
      <c r="E745" s="63"/>
      <c r="F745" s="73"/>
      <c r="G745" s="77"/>
      <c r="H745" s="78"/>
      <c r="I745" s="78"/>
      <c r="J745" s="78"/>
      <c r="K745" s="78"/>
      <c r="L745" s="25"/>
    </row>
    <row r="747" spans="1:12" s="32" customFormat="1" x14ac:dyDescent="0.2">
      <c r="A747" s="1"/>
      <c r="B747" s="2"/>
      <c r="C747" s="42"/>
      <c r="D747" s="40"/>
      <c r="E747" s="63"/>
      <c r="F747" s="73"/>
      <c r="G747" s="77"/>
      <c r="H747" s="78"/>
      <c r="I747" s="78"/>
      <c r="J747" s="78"/>
      <c r="K747" s="78"/>
      <c r="L747" s="25"/>
    </row>
    <row r="750" spans="1:12" s="32" customFormat="1" x14ac:dyDescent="0.2">
      <c r="A750" s="1"/>
      <c r="B750" s="2"/>
      <c r="C750" s="42"/>
      <c r="D750" s="40"/>
      <c r="E750" s="63"/>
      <c r="F750" s="73"/>
      <c r="G750" s="77"/>
      <c r="H750" s="78"/>
      <c r="I750" s="78"/>
      <c r="J750" s="78"/>
      <c r="K750" s="78"/>
      <c r="L750" s="25"/>
    </row>
    <row r="753" spans="1:12" s="32" customFormat="1" x14ac:dyDescent="0.2">
      <c r="A753" s="1"/>
      <c r="B753" s="2"/>
      <c r="C753" s="42"/>
      <c r="D753" s="40"/>
      <c r="E753" s="63"/>
      <c r="F753" s="73"/>
      <c r="G753" s="77"/>
      <c r="H753" s="78"/>
      <c r="I753" s="78"/>
      <c r="J753" s="78"/>
      <c r="K753" s="78"/>
      <c r="L753" s="25"/>
    </row>
    <row r="758" spans="1:12" s="32" customFormat="1" x14ac:dyDescent="0.2">
      <c r="A758" s="1"/>
      <c r="B758" s="2"/>
      <c r="C758" s="42"/>
      <c r="D758" s="40"/>
      <c r="E758" s="63"/>
      <c r="F758" s="73"/>
      <c r="G758" s="77"/>
      <c r="H758" s="78"/>
      <c r="I758" s="78"/>
      <c r="J758" s="78"/>
      <c r="K758" s="78"/>
      <c r="L758" s="25"/>
    </row>
    <row r="760" spans="1:12" s="32" customFormat="1" x14ac:dyDescent="0.2">
      <c r="A760" s="1"/>
      <c r="B760" s="2"/>
      <c r="C760" s="42"/>
      <c r="D760" s="40"/>
      <c r="E760" s="63"/>
      <c r="F760" s="73"/>
      <c r="G760" s="77"/>
      <c r="H760" s="78"/>
      <c r="I760" s="78"/>
      <c r="J760" s="78"/>
      <c r="K760" s="78"/>
      <c r="L760" s="25"/>
    </row>
    <row r="761" spans="1:12" s="82" customFormat="1" x14ac:dyDescent="0.2">
      <c r="A761" s="1"/>
      <c r="B761" s="2"/>
      <c r="C761" s="42"/>
      <c r="D761" s="40"/>
      <c r="E761" s="63"/>
      <c r="F761" s="73"/>
      <c r="G761" s="77"/>
      <c r="H761" s="78"/>
      <c r="I761" s="78"/>
      <c r="J761" s="78"/>
      <c r="K761" s="78"/>
      <c r="L761" s="81"/>
    </row>
    <row r="763" spans="1:12" s="32" customFormat="1" x14ac:dyDescent="0.2">
      <c r="A763" s="1"/>
      <c r="B763" s="2"/>
      <c r="C763" s="42"/>
      <c r="D763" s="40"/>
      <c r="E763" s="63"/>
      <c r="F763" s="73"/>
      <c r="G763" s="77"/>
      <c r="H763" s="78"/>
      <c r="I763" s="78"/>
      <c r="J763" s="78"/>
      <c r="K763" s="78"/>
      <c r="L763" s="25"/>
    </row>
    <row r="764" spans="1:12" s="80" customFormat="1" x14ac:dyDescent="0.2">
      <c r="A764" s="1"/>
      <c r="B764" s="2"/>
      <c r="C764" s="42"/>
      <c r="D764" s="40"/>
      <c r="E764" s="63"/>
      <c r="F764" s="73"/>
      <c r="G764" s="77"/>
      <c r="H764" s="78"/>
      <c r="I764" s="78"/>
      <c r="J764" s="78"/>
      <c r="K764" s="78"/>
      <c r="L764" s="79"/>
    </row>
    <row r="766" spans="1:12" s="32" customFormat="1" x14ac:dyDescent="0.2">
      <c r="A766" s="1"/>
      <c r="B766" s="2"/>
      <c r="C766" s="42"/>
      <c r="D766" s="40"/>
      <c r="E766" s="63"/>
      <c r="F766" s="73"/>
      <c r="G766" s="77"/>
      <c r="H766" s="78"/>
      <c r="I766" s="78"/>
      <c r="J766" s="78"/>
      <c r="K766" s="78"/>
      <c r="L766" s="25"/>
    </row>
    <row r="768" spans="1:12" s="32" customFormat="1" x14ac:dyDescent="0.2">
      <c r="A768" s="1"/>
      <c r="B768" s="2"/>
      <c r="C768" s="42"/>
      <c r="D768" s="40"/>
      <c r="E768" s="63"/>
      <c r="F768" s="73"/>
      <c r="G768" s="77"/>
      <c r="H768" s="78"/>
      <c r="I768" s="78"/>
      <c r="J768" s="78"/>
      <c r="K768" s="78"/>
      <c r="L768" s="25"/>
    </row>
    <row r="771" spans="1:12" s="32" customFormat="1" x14ac:dyDescent="0.2">
      <c r="A771" s="1"/>
      <c r="B771" s="2"/>
      <c r="C771" s="42"/>
      <c r="D771" s="40"/>
      <c r="E771" s="63"/>
      <c r="F771" s="73"/>
      <c r="G771" s="77"/>
      <c r="H771" s="78"/>
      <c r="I771" s="78"/>
      <c r="J771" s="78"/>
      <c r="K771" s="78"/>
      <c r="L771" s="25"/>
    </row>
    <row r="774" spans="1:12" s="32" customFormat="1" x14ac:dyDescent="0.2">
      <c r="A774" s="1"/>
      <c r="B774" s="2"/>
      <c r="C774" s="42"/>
      <c r="D774" s="40"/>
      <c r="E774" s="63"/>
      <c r="F774" s="73"/>
      <c r="G774" s="77"/>
      <c r="H774" s="78"/>
      <c r="I774" s="78"/>
      <c r="J774" s="78"/>
      <c r="K774" s="78"/>
      <c r="L774" s="25"/>
    </row>
    <row r="780" spans="1:12" s="32" customFormat="1" x14ac:dyDescent="0.2">
      <c r="A780" s="1"/>
      <c r="B780" s="2"/>
      <c r="C780" s="42"/>
      <c r="D780" s="40"/>
      <c r="E780" s="63"/>
      <c r="F780" s="73"/>
      <c r="G780" s="77"/>
      <c r="H780" s="78"/>
      <c r="I780" s="78"/>
      <c r="J780" s="78"/>
      <c r="K780" s="78"/>
      <c r="L780" s="25"/>
    </row>
    <row r="783" spans="1:12" s="32" customFormat="1" x14ac:dyDescent="0.2">
      <c r="A783" s="1"/>
      <c r="B783" s="2"/>
      <c r="C783" s="42"/>
      <c r="D783" s="40"/>
      <c r="E783" s="63"/>
      <c r="F783" s="73"/>
      <c r="G783" s="77"/>
      <c r="H783" s="78"/>
      <c r="I783" s="78"/>
      <c r="J783" s="78"/>
      <c r="K783" s="78"/>
      <c r="L783" s="25"/>
    </row>
    <row r="785" spans="1:12" s="32" customFormat="1" x14ac:dyDescent="0.2">
      <c r="A785" s="1"/>
      <c r="B785" s="2"/>
      <c r="C785" s="42"/>
      <c r="D785" s="40"/>
      <c r="E785" s="63"/>
      <c r="F785" s="73"/>
      <c r="G785" s="77"/>
      <c r="H785" s="78"/>
      <c r="I785" s="78"/>
      <c r="J785" s="78"/>
      <c r="K785" s="78"/>
      <c r="L785" s="25"/>
    </row>
    <row r="787" spans="1:12" s="32" customFormat="1" x14ac:dyDescent="0.2">
      <c r="A787" s="1"/>
      <c r="B787" s="2"/>
      <c r="C787" s="42"/>
      <c r="D787" s="40"/>
      <c r="E787" s="63"/>
      <c r="F787" s="73"/>
      <c r="G787" s="77"/>
      <c r="H787" s="78"/>
      <c r="I787" s="78"/>
      <c r="J787" s="78"/>
      <c r="K787" s="78"/>
      <c r="L787" s="25"/>
    </row>
    <row r="789" spans="1:12" s="32" customFormat="1" x14ac:dyDescent="0.2">
      <c r="A789" s="1"/>
      <c r="B789" s="2"/>
      <c r="C789" s="42"/>
      <c r="D789" s="40"/>
      <c r="E789" s="63"/>
      <c r="F789" s="73"/>
      <c r="G789" s="77"/>
      <c r="H789" s="78"/>
      <c r="I789" s="78"/>
      <c r="J789" s="78"/>
      <c r="K789" s="78"/>
      <c r="L789" s="25"/>
    </row>
    <row r="792" spans="1:12" s="32" customFormat="1" x14ac:dyDescent="0.2">
      <c r="A792" s="1"/>
      <c r="B792" s="2"/>
      <c r="C792" s="42"/>
      <c r="D792" s="40"/>
      <c r="E792" s="63"/>
      <c r="F792" s="73"/>
      <c r="G792" s="77"/>
      <c r="H792" s="78"/>
      <c r="I792" s="78"/>
      <c r="J792" s="78"/>
      <c r="K792" s="78"/>
      <c r="L792" s="25"/>
    </row>
    <row r="794" spans="1:12" s="32" customFormat="1" x14ac:dyDescent="0.2">
      <c r="A794" s="1"/>
      <c r="B794" s="2"/>
      <c r="C794" s="42"/>
      <c r="D794" s="40"/>
      <c r="E794" s="63"/>
      <c r="F794" s="73"/>
      <c r="G794" s="77"/>
      <c r="H794" s="78"/>
      <c r="I794" s="78"/>
      <c r="J794" s="78"/>
      <c r="K794" s="78"/>
      <c r="L794" s="25"/>
    </row>
    <row r="797" spans="1:12" s="32" customFormat="1" x14ac:dyDescent="0.2">
      <c r="A797" s="1"/>
      <c r="B797" s="2"/>
      <c r="C797" s="42"/>
      <c r="D797" s="40"/>
      <c r="E797" s="63"/>
      <c r="F797" s="73"/>
      <c r="G797" s="77"/>
      <c r="H797" s="78"/>
      <c r="I797" s="78"/>
      <c r="J797" s="78"/>
      <c r="K797" s="78"/>
      <c r="L797" s="25"/>
    </row>
    <row r="800" spans="1:12" s="32" customFormat="1" x14ac:dyDescent="0.2">
      <c r="A800" s="1"/>
      <c r="B800" s="2"/>
      <c r="C800" s="42"/>
      <c r="D800" s="40"/>
      <c r="E800" s="63"/>
      <c r="F800" s="73"/>
      <c r="G800" s="77"/>
      <c r="H800" s="78"/>
      <c r="I800" s="78"/>
      <c r="J800" s="78"/>
      <c r="K800" s="78"/>
      <c r="L800" s="25"/>
    </row>
    <row r="806" spans="1:12" s="32" customFormat="1" x14ac:dyDescent="0.2">
      <c r="A806" s="1"/>
      <c r="B806" s="2"/>
      <c r="C806" s="42"/>
      <c r="D806" s="40"/>
      <c r="E806" s="63"/>
      <c r="F806" s="73"/>
      <c r="G806" s="77"/>
      <c r="H806" s="78"/>
      <c r="I806" s="78"/>
      <c r="J806" s="78"/>
      <c r="K806" s="78"/>
      <c r="L806" s="25"/>
    </row>
    <row r="809" spans="1:12" s="32" customFormat="1" x14ac:dyDescent="0.2">
      <c r="A809" s="1"/>
      <c r="B809" s="2"/>
      <c r="C809" s="42"/>
      <c r="D809" s="40"/>
      <c r="E809" s="63"/>
      <c r="F809" s="73"/>
      <c r="G809" s="77"/>
      <c r="H809" s="78"/>
      <c r="I809" s="78"/>
      <c r="J809" s="78"/>
      <c r="K809" s="78"/>
      <c r="L809" s="25"/>
    </row>
    <row r="811" spans="1:12" s="32" customFormat="1" x14ac:dyDescent="0.2">
      <c r="A811" s="1"/>
      <c r="B811" s="2"/>
      <c r="C811" s="42"/>
      <c r="D811" s="40"/>
      <c r="E811" s="63"/>
      <c r="F811" s="73"/>
      <c r="G811" s="77"/>
      <c r="H811" s="78"/>
      <c r="I811" s="78"/>
      <c r="J811" s="78"/>
      <c r="K811" s="78"/>
      <c r="L811" s="25"/>
    </row>
    <row r="813" spans="1:12" s="32" customFormat="1" x14ac:dyDescent="0.2">
      <c r="A813" s="1"/>
      <c r="B813" s="2"/>
      <c r="C813" s="42"/>
      <c r="D813" s="40"/>
      <c r="E813" s="63"/>
      <c r="F813" s="73"/>
      <c r="G813" s="77"/>
      <c r="H813" s="78"/>
      <c r="I813" s="78"/>
      <c r="J813" s="78"/>
      <c r="K813" s="78"/>
      <c r="L813" s="25"/>
    </row>
    <row r="815" spans="1:12" s="32" customFormat="1" x14ac:dyDescent="0.2">
      <c r="A815" s="1"/>
      <c r="B815" s="2"/>
      <c r="C815" s="42"/>
      <c r="D815" s="40"/>
      <c r="E815" s="63"/>
      <c r="F815" s="73"/>
      <c r="G815" s="77"/>
      <c r="H815" s="78"/>
      <c r="I815" s="78"/>
      <c r="J815" s="78"/>
      <c r="K815" s="78"/>
      <c r="L815" s="25"/>
    </row>
    <row r="817" spans="1:12" s="32" customFormat="1" x14ac:dyDescent="0.2">
      <c r="A817" s="1"/>
      <c r="B817" s="2"/>
      <c r="C817" s="42"/>
      <c r="D817" s="40"/>
      <c r="E817" s="63"/>
      <c r="F817" s="73"/>
      <c r="G817" s="77"/>
      <c r="H817" s="78"/>
      <c r="I817" s="78"/>
      <c r="J817" s="78"/>
      <c r="K817" s="78"/>
      <c r="L817" s="25"/>
    </row>
    <row r="819" spans="1:12" s="32" customFormat="1" x14ac:dyDescent="0.2">
      <c r="A819" s="1"/>
      <c r="B819" s="2"/>
      <c r="C819" s="42"/>
      <c r="D819" s="40"/>
      <c r="E819" s="63"/>
      <c r="F819" s="73"/>
      <c r="G819" s="77"/>
      <c r="H819" s="78"/>
      <c r="I819" s="78"/>
      <c r="J819" s="78"/>
      <c r="K819" s="78"/>
      <c r="L819" s="25"/>
    </row>
    <row r="822" spans="1:12" s="32" customFormat="1" x14ac:dyDescent="0.2">
      <c r="A822" s="1"/>
      <c r="B822" s="2"/>
      <c r="C822" s="42"/>
      <c r="D822" s="40"/>
      <c r="E822" s="63"/>
      <c r="F822" s="73"/>
      <c r="G822" s="77"/>
      <c r="H822" s="78"/>
      <c r="I822" s="78"/>
      <c r="J822" s="78"/>
      <c r="K822" s="78"/>
      <c r="L822" s="25"/>
    </row>
    <row r="824" spans="1:12" s="32" customFormat="1" x14ac:dyDescent="0.2">
      <c r="A824" s="1"/>
      <c r="B824" s="2"/>
      <c r="C824" s="42"/>
      <c r="D824" s="40"/>
      <c r="E824" s="63"/>
      <c r="F824" s="73"/>
      <c r="G824" s="77"/>
      <c r="H824" s="78"/>
      <c r="I824" s="78"/>
      <c r="J824" s="78"/>
      <c r="K824" s="78"/>
      <c r="L824" s="25"/>
    </row>
    <row r="826" spans="1:12" s="32" customFormat="1" x14ac:dyDescent="0.2">
      <c r="A826" s="1"/>
      <c r="B826" s="2"/>
      <c r="C826" s="42"/>
      <c r="D826" s="40"/>
      <c r="E826" s="63"/>
      <c r="F826" s="73"/>
      <c r="G826" s="77"/>
      <c r="H826" s="78"/>
      <c r="I826" s="78"/>
      <c r="J826" s="78"/>
      <c r="K826" s="78"/>
      <c r="L826" s="25"/>
    </row>
    <row r="829" spans="1:12" s="32" customFormat="1" x14ac:dyDescent="0.2">
      <c r="A829" s="1"/>
      <c r="B829" s="2"/>
      <c r="C829" s="42"/>
      <c r="D829" s="40"/>
      <c r="E829" s="63"/>
      <c r="F829" s="73"/>
      <c r="G829" s="77"/>
      <c r="H829" s="78"/>
      <c r="I829" s="78"/>
      <c r="J829" s="78"/>
      <c r="K829" s="78"/>
      <c r="L829" s="25"/>
    </row>
    <row r="831" spans="1:12" s="32" customFormat="1" x14ac:dyDescent="0.2">
      <c r="A831" s="1"/>
      <c r="B831" s="2"/>
      <c r="C831" s="42"/>
      <c r="D831" s="40"/>
      <c r="E831" s="63"/>
      <c r="F831" s="73"/>
      <c r="G831" s="77"/>
      <c r="H831" s="78"/>
      <c r="I831" s="78"/>
      <c r="J831" s="78"/>
      <c r="K831" s="78"/>
      <c r="L831" s="25"/>
    </row>
    <row r="833" spans="1:12" s="32" customFormat="1" x14ac:dyDescent="0.2">
      <c r="A833" s="1"/>
      <c r="B833" s="2"/>
      <c r="C833" s="42"/>
      <c r="D833" s="40"/>
      <c r="E833" s="63"/>
      <c r="F833" s="73"/>
      <c r="G833" s="77"/>
      <c r="H833" s="78"/>
      <c r="I833" s="78"/>
      <c r="J833" s="78"/>
      <c r="K833" s="78"/>
      <c r="L833" s="25"/>
    </row>
    <row r="836" spans="1:12" s="32" customFormat="1" x14ac:dyDescent="0.2">
      <c r="A836" s="1"/>
      <c r="B836" s="2"/>
      <c r="C836" s="42"/>
      <c r="D836" s="40"/>
      <c r="E836" s="63"/>
      <c r="F836" s="73"/>
      <c r="G836" s="77"/>
      <c r="H836" s="78"/>
      <c r="I836" s="78"/>
      <c r="J836" s="78"/>
      <c r="K836" s="78"/>
      <c r="L836" s="25"/>
    </row>
    <row r="838" spans="1:12" s="53" customFormat="1" x14ac:dyDescent="0.2">
      <c r="A838" s="1"/>
      <c r="B838" s="2"/>
      <c r="C838" s="42"/>
      <c r="D838" s="40"/>
      <c r="E838" s="63"/>
      <c r="F838" s="73"/>
      <c r="G838" s="77"/>
      <c r="H838" s="78"/>
      <c r="I838" s="78"/>
      <c r="J838" s="78"/>
      <c r="K838" s="78"/>
      <c r="L838" s="52"/>
    </row>
    <row r="839" spans="1:12" s="32" customFormat="1" x14ac:dyDescent="0.2">
      <c r="A839" s="1"/>
      <c r="B839" s="2"/>
      <c r="C839" s="42"/>
      <c r="D839" s="40"/>
      <c r="E839" s="63"/>
      <c r="F839" s="73"/>
      <c r="G839" s="77"/>
      <c r="H839" s="78"/>
      <c r="I839" s="78"/>
      <c r="J839" s="78"/>
      <c r="K839" s="78"/>
      <c r="L839" s="25"/>
    </row>
    <row r="841" spans="1:12" s="32" customFormat="1" x14ac:dyDescent="0.2">
      <c r="A841" s="1"/>
      <c r="B841" s="2"/>
      <c r="C841" s="42"/>
      <c r="D841" s="40"/>
      <c r="E841" s="63"/>
      <c r="F841" s="73"/>
      <c r="G841" s="77"/>
      <c r="H841" s="78"/>
      <c r="I841" s="78"/>
      <c r="J841" s="78"/>
      <c r="K841" s="78"/>
      <c r="L841" s="25"/>
    </row>
    <row r="843" spans="1:12" s="32" customFormat="1" x14ac:dyDescent="0.2">
      <c r="A843" s="1"/>
      <c r="B843" s="2"/>
      <c r="C843" s="42"/>
      <c r="D843" s="40"/>
      <c r="E843" s="63"/>
      <c r="F843" s="73"/>
      <c r="G843" s="77"/>
      <c r="H843" s="78"/>
      <c r="I843" s="78"/>
      <c r="J843" s="78"/>
      <c r="K843" s="78"/>
      <c r="L843" s="25"/>
    </row>
    <row r="844" spans="1:12" s="49" customFormat="1" x14ac:dyDescent="0.2">
      <c r="A844" s="1"/>
      <c r="B844" s="2"/>
      <c r="C844" s="42"/>
      <c r="D844" s="40"/>
      <c r="E844" s="63"/>
      <c r="F844" s="73"/>
      <c r="G844" s="77"/>
      <c r="H844" s="78"/>
      <c r="I844" s="78"/>
      <c r="J844" s="78"/>
      <c r="K844" s="78"/>
      <c r="L844" s="48"/>
    </row>
    <row r="845" spans="1:12" s="49" customFormat="1" x14ac:dyDescent="0.2">
      <c r="A845" s="1"/>
      <c r="B845" s="2"/>
      <c r="C845" s="42"/>
      <c r="D845" s="40"/>
      <c r="E845" s="63"/>
      <c r="F845" s="73"/>
      <c r="G845" s="77"/>
      <c r="H845" s="78"/>
      <c r="I845" s="78"/>
      <c r="J845" s="78"/>
      <c r="K845" s="78"/>
      <c r="L845" s="48"/>
    </row>
    <row r="846" spans="1:12" s="49" customFormat="1" x14ac:dyDescent="0.2">
      <c r="A846" s="1"/>
      <c r="B846" s="2"/>
      <c r="C846" s="42"/>
      <c r="D846" s="40"/>
      <c r="E846" s="63"/>
      <c r="F846" s="73"/>
      <c r="G846" s="77"/>
      <c r="H846" s="78"/>
      <c r="I846" s="78"/>
      <c r="J846" s="78"/>
      <c r="K846" s="78"/>
      <c r="L846" s="48"/>
    </row>
    <row r="847" spans="1:12" s="49" customFormat="1" x14ac:dyDescent="0.2">
      <c r="A847" s="1"/>
      <c r="B847" s="2"/>
      <c r="C847" s="42"/>
      <c r="D847" s="40"/>
      <c r="E847" s="63"/>
      <c r="F847" s="73"/>
      <c r="G847" s="77"/>
      <c r="H847" s="78"/>
      <c r="I847" s="78"/>
      <c r="J847" s="78"/>
      <c r="K847" s="78"/>
      <c r="L847" s="48"/>
    </row>
    <row r="848" spans="1:12" s="32" customFormat="1" x14ac:dyDescent="0.2">
      <c r="A848" s="1"/>
      <c r="B848" s="2"/>
      <c r="C848" s="42"/>
      <c r="D848" s="40"/>
      <c r="E848" s="63"/>
      <c r="F848" s="73"/>
      <c r="G848" s="77"/>
      <c r="H848" s="78"/>
      <c r="I848" s="78"/>
      <c r="J848" s="78"/>
      <c r="K848" s="78"/>
      <c r="L848" s="25"/>
    </row>
    <row r="850" spans="1:12" s="49" customFormat="1" x14ac:dyDescent="0.2">
      <c r="A850" s="1"/>
      <c r="B850" s="2"/>
      <c r="C850" s="42"/>
      <c r="D850" s="40"/>
      <c r="E850" s="63"/>
      <c r="F850" s="73"/>
      <c r="G850" s="77"/>
      <c r="H850" s="78"/>
      <c r="I850" s="78"/>
      <c r="J850" s="78"/>
      <c r="K850" s="78"/>
      <c r="L850" s="48"/>
    </row>
    <row r="851" spans="1:12" s="32" customFormat="1" x14ac:dyDescent="0.2">
      <c r="A851" s="1"/>
      <c r="B851" s="2"/>
      <c r="C851" s="42"/>
      <c r="D851" s="40"/>
      <c r="E851" s="63"/>
      <c r="F851" s="73"/>
      <c r="G851" s="77"/>
      <c r="H851" s="78"/>
      <c r="I851" s="78"/>
      <c r="J851" s="78"/>
      <c r="K851" s="78"/>
      <c r="L851" s="25"/>
    </row>
    <row r="852" spans="1:12" s="49" customFormat="1" x14ac:dyDescent="0.2">
      <c r="A852" s="1"/>
      <c r="B852" s="2"/>
      <c r="C852" s="42"/>
      <c r="D852" s="40"/>
      <c r="E852" s="63"/>
      <c r="F852" s="73"/>
      <c r="G852" s="77"/>
      <c r="H852" s="78"/>
      <c r="I852" s="78"/>
      <c r="J852" s="78"/>
      <c r="K852" s="78"/>
      <c r="L852" s="48"/>
    </row>
    <row r="853" spans="1:12" s="49" customFormat="1" x14ac:dyDescent="0.2">
      <c r="A853" s="1"/>
      <c r="B853" s="2"/>
      <c r="C853" s="42"/>
      <c r="D853" s="40"/>
      <c r="E853" s="63"/>
      <c r="F853" s="73"/>
      <c r="G853" s="77"/>
      <c r="H853" s="78"/>
      <c r="I853" s="78"/>
      <c r="J853" s="78"/>
      <c r="K853" s="78"/>
      <c r="L853" s="48"/>
    </row>
    <row r="854" spans="1:12" s="49" customFormat="1" x14ac:dyDescent="0.2">
      <c r="A854" s="1"/>
      <c r="B854" s="2"/>
      <c r="C854" s="42"/>
      <c r="D854" s="40"/>
      <c r="E854" s="63"/>
      <c r="F854" s="73"/>
      <c r="G854" s="77"/>
      <c r="H854" s="78"/>
      <c r="I854" s="78"/>
      <c r="J854" s="78"/>
      <c r="K854" s="78"/>
      <c r="L854" s="48"/>
    </row>
    <row r="855" spans="1:12" s="49" customFormat="1" x14ac:dyDescent="0.2">
      <c r="A855" s="1"/>
      <c r="B855" s="2"/>
      <c r="C855" s="42"/>
      <c r="D855" s="40"/>
      <c r="E855" s="63"/>
      <c r="F855" s="73"/>
      <c r="G855" s="77"/>
      <c r="H855" s="78"/>
      <c r="I855" s="78"/>
      <c r="J855" s="78"/>
      <c r="K855" s="78"/>
      <c r="L855" s="48"/>
    </row>
    <row r="856" spans="1:12" s="32" customFormat="1" x14ac:dyDescent="0.2">
      <c r="A856" s="1"/>
      <c r="B856" s="2"/>
      <c r="C856" s="42"/>
      <c r="D856" s="40"/>
      <c r="E856" s="63"/>
      <c r="F856" s="73"/>
      <c r="G856" s="77"/>
      <c r="H856" s="78"/>
      <c r="I856" s="78"/>
      <c r="J856" s="78"/>
      <c r="K856" s="78"/>
      <c r="L856" s="25"/>
    </row>
    <row r="857" spans="1:12" s="49" customFormat="1" x14ac:dyDescent="0.2">
      <c r="A857" s="1"/>
      <c r="B857" s="2"/>
      <c r="C857" s="42"/>
      <c r="D857" s="40"/>
      <c r="E857" s="63"/>
      <c r="F857" s="73"/>
      <c r="G857" s="77"/>
      <c r="H857" s="78"/>
      <c r="I857" s="78"/>
      <c r="J857" s="78"/>
      <c r="K857" s="78"/>
      <c r="L857" s="48"/>
    </row>
    <row r="858" spans="1:12" s="49" customFormat="1" x14ac:dyDescent="0.2">
      <c r="A858" s="1"/>
      <c r="B858" s="2"/>
      <c r="C858" s="42"/>
      <c r="D858" s="40"/>
      <c r="E858" s="63"/>
      <c r="F858" s="73"/>
      <c r="G858" s="77"/>
      <c r="H858" s="78"/>
      <c r="I858" s="78"/>
      <c r="J858" s="78"/>
      <c r="K858" s="78"/>
      <c r="L858" s="48"/>
    </row>
    <row r="859" spans="1:12" s="49" customFormat="1" x14ac:dyDescent="0.2">
      <c r="A859" s="1"/>
      <c r="B859" s="2"/>
      <c r="C859" s="42"/>
      <c r="D859" s="40"/>
      <c r="E859" s="63"/>
      <c r="F859" s="73"/>
      <c r="G859" s="77"/>
      <c r="H859" s="78"/>
      <c r="I859" s="78"/>
      <c r="J859" s="78"/>
      <c r="K859" s="78"/>
      <c r="L859" s="48"/>
    </row>
    <row r="860" spans="1:12" s="49" customFormat="1" x14ac:dyDescent="0.2">
      <c r="A860" s="1"/>
      <c r="B860" s="2"/>
      <c r="C860" s="42"/>
      <c r="D860" s="40"/>
      <c r="E860" s="63"/>
      <c r="F860" s="73"/>
      <c r="G860" s="77"/>
      <c r="H860" s="78"/>
      <c r="I860" s="78"/>
      <c r="J860" s="78"/>
      <c r="K860" s="78"/>
      <c r="L860" s="48"/>
    </row>
    <row r="861" spans="1:12" s="49" customFormat="1" x14ac:dyDescent="0.2">
      <c r="A861" s="1"/>
      <c r="B861" s="2"/>
      <c r="C861" s="42"/>
      <c r="D861" s="40"/>
      <c r="E861" s="63"/>
      <c r="F861" s="73"/>
      <c r="G861" s="77"/>
      <c r="H861" s="78"/>
      <c r="I861" s="78"/>
      <c r="J861" s="78"/>
      <c r="K861" s="78"/>
      <c r="L861" s="48"/>
    </row>
    <row r="862" spans="1:12" s="32" customFormat="1" x14ac:dyDescent="0.2">
      <c r="A862" s="1"/>
      <c r="B862" s="2"/>
      <c r="C862" s="42"/>
      <c r="D862" s="40"/>
      <c r="E862" s="63"/>
      <c r="F862" s="73"/>
      <c r="G862" s="77"/>
      <c r="H862" s="78"/>
      <c r="I862" s="78"/>
      <c r="J862" s="78"/>
      <c r="K862" s="78"/>
      <c r="L862" s="25"/>
    </row>
    <row r="863" spans="1:12" s="49" customFormat="1" x14ac:dyDescent="0.2">
      <c r="A863" s="1"/>
      <c r="B863" s="2"/>
      <c r="C863" s="42"/>
      <c r="D863" s="40"/>
      <c r="E863" s="63"/>
      <c r="F863" s="73"/>
      <c r="G863" s="77"/>
      <c r="H863" s="78"/>
      <c r="I863" s="78"/>
      <c r="J863" s="78"/>
      <c r="K863" s="78"/>
      <c r="L863" s="48"/>
    </row>
    <row r="864" spans="1:12" s="49" customFormat="1" x14ac:dyDescent="0.2">
      <c r="A864" s="1"/>
      <c r="B864" s="2"/>
      <c r="C864" s="42"/>
      <c r="D864" s="40"/>
      <c r="E864" s="63"/>
      <c r="F864" s="73"/>
      <c r="G864" s="77"/>
      <c r="H864" s="78"/>
      <c r="I864" s="78"/>
      <c r="J864" s="78"/>
      <c r="K864" s="78"/>
      <c r="L864" s="48"/>
    </row>
    <row r="865" spans="1:13" s="49" customFormat="1" x14ac:dyDescent="0.2">
      <c r="A865" s="1"/>
      <c r="B865" s="2"/>
      <c r="C865" s="42"/>
      <c r="D865" s="40"/>
      <c r="E865" s="63"/>
      <c r="F865" s="73"/>
      <c r="G865" s="77"/>
      <c r="H865" s="78"/>
      <c r="I865" s="78"/>
      <c r="J865" s="78"/>
      <c r="K865" s="78"/>
      <c r="L865" s="48"/>
    </row>
    <row r="866" spans="1:13" s="57" customFormat="1" x14ac:dyDescent="0.2">
      <c r="A866" s="1"/>
      <c r="B866" s="2"/>
      <c r="C866" s="42"/>
      <c r="D866" s="40"/>
      <c r="E866" s="63"/>
      <c r="F866" s="73"/>
      <c r="G866" s="77"/>
      <c r="H866" s="78"/>
      <c r="I866" s="78"/>
      <c r="J866" s="78"/>
      <c r="K866" s="78"/>
      <c r="L866" s="48"/>
      <c r="M866" s="49"/>
    </row>
    <row r="867" spans="1:13" s="49" customFormat="1" x14ac:dyDescent="0.2">
      <c r="A867" s="1"/>
      <c r="B867" s="2"/>
      <c r="C867" s="42"/>
      <c r="D867" s="40"/>
      <c r="E867" s="63"/>
      <c r="F867" s="73"/>
      <c r="G867" s="77"/>
      <c r="H867" s="78"/>
      <c r="I867" s="78"/>
      <c r="J867" s="78"/>
      <c r="K867" s="78"/>
      <c r="L867" s="48"/>
    </row>
    <row r="868" spans="1:13" s="49" customFormat="1" x14ac:dyDescent="0.2">
      <c r="A868" s="1"/>
      <c r="B868" s="2"/>
      <c r="C868" s="42"/>
      <c r="D868" s="40"/>
      <c r="E868" s="63"/>
      <c r="F868" s="73"/>
      <c r="G868" s="77"/>
      <c r="H868" s="78"/>
      <c r="I868" s="78"/>
      <c r="J868" s="78"/>
      <c r="K868" s="78"/>
      <c r="L868" s="48"/>
    </row>
    <row r="869" spans="1:13" s="49" customFormat="1" x14ac:dyDescent="0.2">
      <c r="A869" s="1"/>
      <c r="B869" s="2"/>
      <c r="C869" s="42"/>
      <c r="D869" s="40"/>
      <c r="E869" s="63"/>
      <c r="F869" s="73"/>
      <c r="G869" s="77"/>
      <c r="H869" s="78"/>
      <c r="I869" s="78"/>
      <c r="J869" s="78"/>
      <c r="K869" s="78"/>
      <c r="L869" s="48"/>
    </row>
    <row r="870" spans="1:13" s="49" customFormat="1" x14ac:dyDescent="0.2">
      <c r="A870" s="1"/>
      <c r="B870" s="2"/>
      <c r="C870" s="42"/>
      <c r="D870" s="40"/>
      <c r="E870" s="63"/>
      <c r="F870" s="73"/>
      <c r="G870" s="77"/>
      <c r="H870" s="78"/>
      <c r="I870" s="78"/>
      <c r="J870" s="78"/>
      <c r="K870" s="78"/>
      <c r="L870" s="48"/>
    </row>
    <row r="871" spans="1:13" s="32" customFormat="1" x14ac:dyDescent="0.2">
      <c r="A871" s="1"/>
      <c r="B871" s="2"/>
      <c r="C871" s="42"/>
      <c r="D871" s="40"/>
      <c r="E871" s="63"/>
      <c r="F871" s="73"/>
      <c r="G871" s="77"/>
      <c r="H871" s="78"/>
      <c r="I871" s="78"/>
      <c r="J871" s="78"/>
      <c r="K871" s="78"/>
      <c r="L871" s="25"/>
    </row>
    <row r="872" spans="1:13" s="49" customFormat="1" x14ac:dyDescent="0.2">
      <c r="A872" s="1"/>
      <c r="B872" s="2"/>
      <c r="C872" s="42"/>
      <c r="D872" s="40"/>
      <c r="E872" s="63"/>
      <c r="F872" s="73"/>
      <c r="G872" s="77"/>
      <c r="H872" s="78"/>
      <c r="I872" s="78"/>
      <c r="J872" s="78"/>
      <c r="K872" s="78"/>
      <c r="L872" s="48"/>
    </row>
    <row r="873" spans="1:13" s="32" customFormat="1" x14ac:dyDescent="0.2">
      <c r="A873" s="1"/>
      <c r="B873" s="2"/>
      <c r="C873" s="42"/>
      <c r="D873" s="40"/>
      <c r="E873" s="63"/>
      <c r="F873" s="73"/>
      <c r="G873" s="77"/>
      <c r="H873" s="78"/>
      <c r="I873" s="78"/>
      <c r="J873" s="78"/>
      <c r="K873" s="78"/>
      <c r="L873" s="25"/>
    </row>
    <row r="874" spans="1:13" s="49" customFormat="1" x14ac:dyDescent="0.2">
      <c r="A874" s="1"/>
      <c r="B874" s="2"/>
      <c r="C874" s="42"/>
      <c r="D874" s="40"/>
      <c r="E874" s="63"/>
      <c r="F874" s="73"/>
      <c r="G874" s="77"/>
      <c r="H874" s="78"/>
      <c r="I874" s="78"/>
      <c r="J874" s="78"/>
      <c r="K874" s="78"/>
      <c r="L874" s="48"/>
    </row>
    <row r="875" spans="1:13" s="49" customFormat="1" x14ac:dyDescent="0.2">
      <c r="A875" s="1"/>
      <c r="B875" s="2"/>
      <c r="C875" s="42"/>
      <c r="D875" s="40"/>
      <c r="E875" s="63"/>
      <c r="F875" s="73"/>
      <c r="G875" s="77"/>
      <c r="H875" s="78"/>
      <c r="I875" s="78"/>
      <c r="J875" s="78"/>
      <c r="K875" s="78"/>
      <c r="L875" s="48"/>
    </row>
    <row r="876" spans="1:13" s="49" customFormat="1" x14ac:dyDescent="0.2">
      <c r="A876" s="1"/>
      <c r="B876" s="2"/>
      <c r="C876" s="42"/>
      <c r="D876" s="40"/>
      <c r="E876" s="63"/>
      <c r="F876" s="73"/>
      <c r="G876" s="77"/>
      <c r="H876" s="78"/>
      <c r="I876" s="78"/>
      <c r="J876" s="78"/>
      <c r="K876" s="78"/>
      <c r="L876" s="48"/>
    </row>
    <row r="877" spans="1:13" s="49" customFormat="1" x14ac:dyDescent="0.2">
      <c r="A877" s="1"/>
      <c r="B877" s="2"/>
      <c r="C877" s="42"/>
      <c r="D877" s="40"/>
      <c r="E877" s="63"/>
      <c r="F877" s="73"/>
      <c r="G877" s="77"/>
      <c r="H877" s="78"/>
      <c r="I877" s="78"/>
      <c r="J877" s="78"/>
      <c r="K877" s="78"/>
      <c r="L877" s="48"/>
    </row>
    <row r="878" spans="1:13" s="49" customFormat="1" x14ac:dyDescent="0.2">
      <c r="A878" s="1"/>
      <c r="B878" s="2"/>
      <c r="C878" s="42"/>
      <c r="D878" s="40"/>
      <c r="E878" s="63"/>
      <c r="F878" s="73"/>
      <c r="G878" s="77"/>
      <c r="H878" s="78"/>
      <c r="I878" s="78"/>
      <c r="J878" s="78"/>
      <c r="K878" s="78"/>
      <c r="L878" s="48"/>
    </row>
    <row r="879" spans="1:13" s="49" customFormat="1" x14ac:dyDescent="0.2">
      <c r="A879" s="1"/>
      <c r="B879" s="2"/>
      <c r="C879" s="42"/>
      <c r="D879" s="40"/>
      <c r="E879" s="63"/>
      <c r="F879" s="73"/>
      <c r="G879" s="77"/>
      <c r="H879" s="78"/>
      <c r="I879" s="78"/>
      <c r="J879" s="78"/>
      <c r="K879" s="78"/>
      <c r="L879" s="48"/>
    </row>
    <row r="881" spans="1:12" s="32" customFormat="1" x14ac:dyDescent="0.2">
      <c r="A881" s="1"/>
      <c r="B881" s="2"/>
      <c r="C881" s="42"/>
      <c r="D881" s="40"/>
      <c r="E881" s="63"/>
      <c r="F881" s="73"/>
      <c r="G881" s="77"/>
      <c r="H881" s="78"/>
      <c r="I881" s="78"/>
      <c r="J881" s="78"/>
      <c r="K881" s="78"/>
      <c r="L881" s="25"/>
    </row>
    <row r="882" spans="1:12" s="49" customFormat="1" x14ac:dyDescent="0.2">
      <c r="A882" s="1"/>
      <c r="B882" s="2"/>
      <c r="C882" s="42"/>
      <c r="D882" s="40"/>
      <c r="E882" s="63"/>
      <c r="F882" s="73"/>
      <c r="G882" s="77"/>
      <c r="H882" s="78"/>
      <c r="I882" s="78"/>
      <c r="J882" s="78"/>
      <c r="K882" s="78"/>
      <c r="L882" s="48"/>
    </row>
    <row r="883" spans="1:12" s="49" customFormat="1" x14ac:dyDescent="0.2">
      <c r="A883" s="1"/>
      <c r="B883" s="2"/>
      <c r="C883" s="42"/>
      <c r="D883" s="40"/>
      <c r="E883" s="63"/>
      <c r="F883" s="73"/>
      <c r="G883" s="77"/>
      <c r="H883" s="78"/>
      <c r="I883" s="78"/>
      <c r="J883" s="78"/>
      <c r="K883" s="78"/>
      <c r="L883" s="48"/>
    </row>
    <row r="884" spans="1:12" s="49" customFormat="1" x14ac:dyDescent="0.2">
      <c r="A884" s="1"/>
      <c r="B884" s="2"/>
      <c r="C884" s="42"/>
      <c r="D884" s="40"/>
      <c r="E884" s="63"/>
      <c r="F884" s="73"/>
      <c r="G884" s="77"/>
      <c r="H884" s="78"/>
      <c r="I884" s="78"/>
      <c r="J884" s="78"/>
      <c r="K884" s="78"/>
      <c r="L884" s="48"/>
    </row>
    <row r="885" spans="1:12" s="49" customFormat="1" x14ac:dyDescent="0.2">
      <c r="A885" s="1"/>
      <c r="B885" s="2"/>
      <c r="C885" s="42"/>
      <c r="D885" s="40"/>
      <c r="E885" s="63"/>
      <c r="F885" s="73"/>
      <c r="G885" s="77"/>
      <c r="H885" s="78"/>
      <c r="I885" s="78"/>
      <c r="J885" s="78"/>
      <c r="K885" s="78"/>
      <c r="L885" s="48"/>
    </row>
    <row r="886" spans="1:12" s="32" customFormat="1" x14ac:dyDescent="0.2">
      <c r="A886" s="1"/>
      <c r="B886" s="2"/>
      <c r="C886" s="42"/>
      <c r="D886" s="40"/>
      <c r="E886" s="63"/>
      <c r="F886" s="73"/>
      <c r="G886" s="77"/>
      <c r="H886" s="78"/>
      <c r="I886" s="78"/>
      <c r="J886" s="78"/>
      <c r="K886" s="78"/>
      <c r="L886" s="25"/>
    </row>
    <row r="888" spans="1:12" s="32" customFormat="1" x14ac:dyDescent="0.2">
      <c r="A888" s="1"/>
      <c r="B888" s="2"/>
      <c r="C888" s="42"/>
      <c r="D888" s="40"/>
      <c r="E888" s="63"/>
      <c r="F888" s="73"/>
      <c r="G888" s="77"/>
      <c r="H888" s="78"/>
      <c r="I888" s="78"/>
      <c r="J888" s="78"/>
      <c r="K888" s="78"/>
      <c r="L888" s="25"/>
    </row>
    <row r="889" spans="1:12" s="49" customFormat="1" x14ac:dyDescent="0.2">
      <c r="A889" s="1"/>
      <c r="B889" s="2"/>
      <c r="C889" s="42"/>
      <c r="D889" s="40"/>
      <c r="E889" s="63"/>
      <c r="F889" s="73"/>
      <c r="G889" s="77"/>
      <c r="H889" s="78"/>
      <c r="I889" s="78"/>
      <c r="J889" s="78"/>
      <c r="K889" s="78"/>
      <c r="L889" s="48"/>
    </row>
    <row r="890" spans="1:12" s="32" customFormat="1" x14ac:dyDescent="0.2">
      <c r="A890" s="1"/>
      <c r="B890" s="2"/>
      <c r="C890" s="42"/>
      <c r="D890" s="40"/>
      <c r="E890" s="63"/>
      <c r="F890" s="73"/>
      <c r="G890" s="77"/>
      <c r="H890" s="78"/>
      <c r="I890" s="78"/>
      <c r="J890" s="78"/>
      <c r="K890" s="78"/>
      <c r="L890" s="25"/>
    </row>
    <row r="891" spans="1:12" s="32" customFormat="1" x14ac:dyDescent="0.2">
      <c r="A891" s="1"/>
      <c r="B891" s="2"/>
      <c r="C891" s="42"/>
      <c r="D891" s="40"/>
      <c r="E891" s="63"/>
      <c r="F891" s="73"/>
      <c r="G891" s="77"/>
      <c r="H891" s="78"/>
      <c r="I891" s="78"/>
      <c r="J891" s="78"/>
      <c r="K891" s="78"/>
      <c r="L891" s="25"/>
    </row>
    <row r="892" spans="1:12" s="47" customFormat="1" x14ac:dyDescent="0.2">
      <c r="A892" s="1"/>
      <c r="B892" s="2"/>
      <c r="C892" s="42"/>
      <c r="D892" s="40"/>
      <c r="E892" s="63"/>
      <c r="F892" s="73"/>
      <c r="G892" s="77"/>
      <c r="H892" s="78"/>
      <c r="I892" s="78"/>
      <c r="J892" s="78"/>
      <c r="K892" s="78"/>
      <c r="L892" s="39"/>
    </row>
    <row r="893" spans="1:12" s="32" customFormat="1" x14ac:dyDescent="0.2">
      <c r="A893" s="1"/>
      <c r="B893" s="2"/>
      <c r="C893" s="42"/>
      <c r="D893" s="40"/>
      <c r="E893" s="63"/>
      <c r="F893" s="73"/>
      <c r="G893" s="77"/>
      <c r="H893" s="78"/>
      <c r="I893" s="78"/>
      <c r="J893" s="78"/>
      <c r="K893" s="78"/>
      <c r="L893" s="25"/>
    </row>
    <row r="894" spans="1:12" s="32" customFormat="1" x14ac:dyDescent="0.2">
      <c r="A894" s="1"/>
      <c r="B894" s="2"/>
      <c r="C894" s="42"/>
      <c r="D894" s="40"/>
      <c r="E894" s="63"/>
      <c r="F894" s="73"/>
      <c r="G894" s="77"/>
      <c r="H894" s="78"/>
      <c r="I894" s="78"/>
      <c r="J894" s="78"/>
      <c r="K894" s="78"/>
      <c r="L894" s="25"/>
    </row>
    <row r="895" spans="1:12" s="47" customFormat="1" x14ac:dyDescent="0.2">
      <c r="A895" s="1"/>
      <c r="B895" s="2"/>
      <c r="C895" s="42"/>
      <c r="D895" s="40"/>
      <c r="E895" s="63"/>
      <c r="F895" s="73"/>
      <c r="G895" s="77"/>
      <c r="H895" s="78"/>
      <c r="I895" s="78"/>
      <c r="J895" s="78"/>
      <c r="K895" s="78"/>
      <c r="L895" s="39"/>
    </row>
    <row r="896" spans="1:12" s="47" customFormat="1" x14ac:dyDescent="0.2">
      <c r="A896" s="1"/>
      <c r="B896" s="2"/>
      <c r="C896" s="42"/>
      <c r="D896" s="40"/>
      <c r="E896" s="63"/>
      <c r="F896" s="73"/>
      <c r="G896" s="77"/>
      <c r="H896" s="78"/>
      <c r="I896" s="78"/>
      <c r="J896" s="78"/>
      <c r="K896" s="78"/>
      <c r="L896" s="39"/>
    </row>
    <row r="897" spans="1:12" s="47" customFormat="1" x14ac:dyDescent="0.2">
      <c r="A897" s="1"/>
      <c r="B897" s="2"/>
      <c r="C897" s="42"/>
      <c r="D897" s="40"/>
      <c r="E897" s="63"/>
      <c r="F897" s="73"/>
      <c r="G897" s="77"/>
      <c r="H897" s="78"/>
      <c r="I897" s="78"/>
      <c r="J897" s="78"/>
      <c r="K897" s="78"/>
      <c r="L897" s="39"/>
    </row>
    <row r="898" spans="1:12" s="32" customFormat="1" x14ac:dyDescent="0.2">
      <c r="A898" s="1"/>
      <c r="B898" s="2"/>
      <c r="C898" s="42"/>
      <c r="D898" s="40"/>
      <c r="E898" s="63"/>
      <c r="F898" s="73"/>
      <c r="G898" s="77"/>
      <c r="H898" s="78"/>
      <c r="I898" s="78"/>
      <c r="J898" s="78"/>
      <c r="K898" s="78"/>
      <c r="L898" s="25"/>
    </row>
    <row r="899" spans="1:12" s="47" customFormat="1" x14ac:dyDescent="0.2">
      <c r="A899" s="1"/>
      <c r="B899" s="2"/>
      <c r="C899" s="42"/>
      <c r="D899" s="40"/>
      <c r="E899" s="63"/>
      <c r="F899" s="73"/>
      <c r="G899" s="77"/>
      <c r="H899" s="78"/>
      <c r="I899" s="78"/>
      <c r="J899" s="78"/>
      <c r="K899" s="78"/>
      <c r="L899" s="39"/>
    </row>
    <row r="900" spans="1:12" s="47" customFormat="1" x14ac:dyDescent="0.2">
      <c r="A900" s="1"/>
      <c r="B900" s="2"/>
      <c r="C900" s="42"/>
      <c r="D900" s="40"/>
      <c r="E900" s="63"/>
      <c r="F900" s="73"/>
      <c r="G900" s="77"/>
      <c r="H900" s="78"/>
      <c r="I900" s="78"/>
      <c r="J900" s="78"/>
      <c r="K900" s="78"/>
      <c r="L900" s="39"/>
    </row>
    <row r="901" spans="1:12" s="32" customFormat="1" x14ac:dyDescent="0.2">
      <c r="A901" s="1"/>
      <c r="B901" s="2"/>
      <c r="C901" s="42"/>
      <c r="D901" s="40"/>
      <c r="E901" s="63"/>
      <c r="F901" s="73"/>
      <c r="G901" s="77"/>
      <c r="H901" s="78"/>
      <c r="I901" s="78"/>
      <c r="J901" s="78"/>
      <c r="K901" s="78"/>
      <c r="L901" s="25"/>
    </row>
    <row r="902" spans="1:12" s="32" customFormat="1" x14ac:dyDescent="0.2">
      <c r="A902" s="1"/>
      <c r="B902" s="2"/>
      <c r="C902" s="42"/>
      <c r="D902" s="40"/>
      <c r="E902" s="63"/>
      <c r="F902" s="73"/>
      <c r="G902" s="77"/>
      <c r="H902" s="78"/>
      <c r="I902" s="78"/>
      <c r="J902" s="78"/>
      <c r="K902" s="78"/>
      <c r="L902" s="25"/>
    </row>
    <row r="903" spans="1:12" s="32" customFormat="1" x14ac:dyDescent="0.2">
      <c r="A903" s="1"/>
      <c r="B903" s="2"/>
      <c r="C903" s="42"/>
      <c r="D903" s="40"/>
      <c r="E903" s="63"/>
      <c r="F903" s="73"/>
      <c r="G903" s="77"/>
      <c r="H903" s="78"/>
      <c r="I903" s="78"/>
      <c r="J903" s="78"/>
      <c r="K903" s="78"/>
      <c r="L903" s="25"/>
    </row>
    <row r="904" spans="1:12" s="32" customFormat="1" x14ac:dyDescent="0.2">
      <c r="A904" s="1"/>
      <c r="B904" s="2"/>
      <c r="C904" s="42"/>
      <c r="D904" s="40"/>
      <c r="E904" s="63"/>
      <c r="F904" s="73"/>
      <c r="G904" s="77"/>
      <c r="H904" s="78"/>
      <c r="I904" s="78"/>
      <c r="J904" s="78"/>
      <c r="K904" s="78"/>
      <c r="L904" s="25"/>
    </row>
    <row r="905" spans="1:12" s="32" customFormat="1" x14ac:dyDescent="0.2">
      <c r="A905" s="1"/>
      <c r="B905" s="2"/>
      <c r="C905" s="42"/>
      <c r="D905" s="40"/>
      <c r="E905" s="63"/>
      <c r="F905" s="73"/>
      <c r="G905" s="77"/>
      <c r="H905" s="78"/>
      <c r="I905" s="78"/>
      <c r="J905" s="78"/>
      <c r="K905" s="78"/>
      <c r="L905" s="25"/>
    </row>
    <row r="906" spans="1:12" s="32" customFormat="1" x14ac:dyDescent="0.2">
      <c r="A906" s="1"/>
      <c r="B906" s="2"/>
      <c r="C906" s="42"/>
      <c r="D906" s="40"/>
      <c r="E906" s="63"/>
      <c r="F906" s="73"/>
      <c r="G906" s="77"/>
      <c r="H906" s="78"/>
      <c r="I906" s="78"/>
      <c r="J906" s="78"/>
      <c r="K906" s="78"/>
      <c r="L906" s="25"/>
    </row>
    <row r="907" spans="1:12" s="32" customFormat="1" x14ac:dyDescent="0.2">
      <c r="A907" s="1"/>
      <c r="B907" s="2"/>
      <c r="C907" s="42"/>
      <c r="D907" s="40"/>
      <c r="E907" s="63"/>
      <c r="F907" s="73"/>
      <c r="G907" s="77"/>
      <c r="H907" s="78"/>
      <c r="I907" s="78"/>
      <c r="J907" s="78"/>
      <c r="K907" s="78"/>
      <c r="L907" s="25"/>
    </row>
    <row r="908" spans="1:12" s="32" customFormat="1" x14ac:dyDescent="0.2">
      <c r="A908" s="1"/>
      <c r="B908" s="2"/>
      <c r="C908" s="42"/>
      <c r="D908" s="40"/>
      <c r="E908" s="63"/>
      <c r="F908" s="73"/>
      <c r="G908" s="77"/>
      <c r="H908" s="78"/>
      <c r="I908" s="78"/>
      <c r="J908" s="78"/>
      <c r="K908" s="78"/>
      <c r="L908" s="25"/>
    </row>
    <row r="909" spans="1:12" s="32" customFormat="1" x14ac:dyDescent="0.2">
      <c r="A909" s="1"/>
      <c r="B909" s="2"/>
      <c r="C909" s="42"/>
      <c r="D909" s="40"/>
      <c r="E909" s="63"/>
      <c r="F909" s="73"/>
      <c r="G909" s="77"/>
      <c r="H909" s="78"/>
      <c r="I909" s="78"/>
      <c r="J909" s="78"/>
      <c r="K909" s="78"/>
      <c r="L909" s="25"/>
    </row>
    <row r="910" spans="1:12" s="32" customFormat="1" x14ac:dyDescent="0.2">
      <c r="A910" s="1"/>
      <c r="B910" s="2"/>
      <c r="C910" s="42"/>
      <c r="D910" s="40"/>
      <c r="E910" s="63"/>
      <c r="F910" s="73"/>
      <c r="G910" s="77"/>
      <c r="H910" s="78"/>
      <c r="I910" s="78"/>
      <c r="J910" s="78"/>
      <c r="K910" s="78"/>
      <c r="L910" s="25"/>
    </row>
    <row r="912" spans="1:12" s="49" customFormat="1" x14ac:dyDescent="0.2">
      <c r="A912" s="1"/>
      <c r="B912" s="2"/>
      <c r="C912" s="42"/>
      <c r="D912" s="40"/>
      <c r="E912" s="63"/>
      <c r="F912" s="73"/>
      <c r="G912" s="77"/>
      <c r="H912" s="78"/>
      <c r="I912" s="78"/>
      <c r="J912" s="78"/>
      <c r="K912" s="78"/>
      <c r="L912" s="48"/>
    </row>
    <row r="913" spans="1:12" s="59" customFormat="1" x14ac:dyDescent="0.2">
      <c r="A913" s="1"/>
      <c r="B913" s="2"/>
      <c r="C913" s="42"/>
      <c r="D913" s="40"/>
      <c r="E913" s="63"/>
      <c r="F913" s="73"/>
      <c r="G913" s="77"/>
      <c r="H913" s="78"/>
      <c r="I913" s="78"/>
      <c r="J913" s="78"/>
      <c r="K913" s="78"/>
      <c r="L913" s="58"/>
    </row>
    <row r="914" spans="1:12" s="59" customFormat="1" x14ac:dyDescent="0.2">
      <c r="A914" s="1"/>
      <c r="B914" s="2"/>
      <c r="C914" s="42"/>
      <c r="D914" s="40"/>
      <c r="E914" s="63"/>
      <c r="F914" s="73"/>
      <c r="G914" s="77"/>
      <c r="H914" s="78"/>
      <c r="I914" s="78"/>
      <c r="J914" s="78"/>
      <c r="K914" s="78"/>
      <c r="L914" s="58"/>
    </row>
    <row r="915" spans="1:12" s="62" customFormat="1" x14ac:dyDescent="0.2">
      <c r="A915" s="1"/>
      <c r="B915" s="2"/>
      <c r="C915" s="42"/>
      <c r="D915" s="40"/>
      <c r="E915" s="63"/>
      <c r="F915" s="73"/>
      <c r="G915" s="77"/>
      <c r="H915" s="78"/>
      <c r="I915" s="78"/>
      <c r="J915" s="78"/>
      <c r="K915" s="78"/>
      <c r="L915" s="61"/>
    </row>
    <row r="916" spans="1:12" s="57" customFormat="1" x14ac:dyDescent="0.2">
      <c r="A916" s="1"/>
      <c r="B916" s="2"/>
      <c r="C916" s="42"/>
      <c r="D916" s="40"/>
      <c r="E916" s="63"/>
      <c r="F916" s="73"/>
      <c r="G916" s="77"/>
      <c r="H916" s="78"/>
      <c r="I916" s="78"/>
      <c r="J916" s="78"/>
      <c r="K916" s="78"/>
      <c r="L916" s="67"/>
    </row>
    <row r="917" spans="1:12" s="62" customFormat="1" x14ac:dyDescent="0.2">
      <c r="A917" s="1"/>
      <c r="B917" s="2"/>
      <c r="C917" s="42"/>
      <c r="D917" s="40"/>
      <c r="E917" s="63"/>
      <c r="F917" s="73"/>
      <c r="G917" s="77"/>
      <c r="H917" s="78"/>
      <c r="I917" s="78"/>
      <c r="J917" s="78"/>
      <c r="K917" s="78"/>
      <c r="L917" s="61"/>
    </row>
    <row r="918" spans="1:12" s="32" customFormat="1" x14ac:dyDescent="0.2">
      <c r="A918" s="1"/>
      <c r="B918" s="2"/>
      <c r="C918" s="42"/>
      <c r="D918" s="40"/>
      <c r="E918" s="63"/>
      <c r="F918" s="73"/>
      <c r="G918" s="77"/>
      <c r="H918" s="78"/>
      <c r="I918" s="78"/>
      <c r="J918" s="78"/>
      <c r="K918" s="78"/>
      <c r="L918" s="25"/>
    </row>
    <row r="921" spans="1:12" s="32" customFormat="1" x14ac:dyDescent="0.2">
      <c r="A921" s="1"/>
      <c r="B921" s="2"/>
      <c r="C921" s="42"/>
      <c r="D921" s="40"/>
      <c r="E921" s="63"/>
      <c r="F921" s="73"/>
      <c r="G921" s="77"/>
      <c r="H921" s="78"/>
      <c r="I921" s="78"/>
      <c r="J921" s="78"/>
      <c r="K921" s="78"/>
      <c r="L921" s="25"/>
    </row>
    <row r="924" spans="1:12" s="32" customFormat="1" x14ac:dyDescent="0.2">
      <c r="A924" s="1"/>
      <c r="B924" s="2"/>
      <c r="C924" s="42"/>
      <c r="D924" s="40"/>
      <c r="E924" s="63"/>
      <c r="F924" s="73"/>
      <c r="G924" s="77"/>
      <c r="H924" s="78"/>
      <c r="I924" s="78"/>
      <c r="J924" s="78"/>
      <c r="K924" s="78"/>
      <c r="L924" s="25"/>
    </row>
    <row r="925" spans="1:12" s="49" customFormat="1" x14ac:dyDescent="0.2">
      <c r="A925" s="1"/>
      <c r="B925" s="2"/>
      <c r="C925" s="42"/>
      <c r="D925" s="40"/>
      <c r="E925" s="63"/>
      <c r="F925" s="73"/>
      <c r="G925" s="77"/>
      <c r="H925" s="78"/>
      <c r="I925" s="78"/>
      <c r="J925" s="78"/>
      <c r="K925" s="78"/>
      <c r="L925" s="48"/>
    </row>
    <row r="926" spans="1:12" s="32" customFormat="1" x14ac:dyDescent="0.2">
      <c r="A926" s="1"/>
      <c r="B926" s="2"/>
      <c r="C926" s="42"/>
      <c r="D926" s="40"/>
      <c r="E926" s="63"/>
      <c r="F926" s="73"/>
      <c r="G926" s="77"/>
      <c r="H926" s="78"/>
      <c r="I926" s="78"/>
      <c r="J926" s="78"/>
      <c r="K926" s="78"/>
      <c r="L926" s="25"/>
    </row>
    <row r="927" spans="1:12" s="32" customFormat="1" x14ac:dyDescent="0.2">
      <c r="A927" s="1"/>
      <c r="B927" s="2"/>
      <c r="C927" s="42"/>
      <c r="D927" s="40"/>
      <c r="E927" s="63"/>
      <c r="F927" s="73"/>
      <c r="G927" s="77"/>
      <c r="H927" s="78"/>
      <c r="I927" s="78"/>
      <c r="J927" s="78"/>
      <c r="K927" s="78"/>
      <c r="L927" s="25"/>
    </row>
    <row r="928" spans="1:12" s="49" customFormat="1" x14ac:dyDescent="0.2">
      <c r="A928" s="1"/>
      <c r="B928" s="2"/>
      <c r="C928" s="42"/>
      <c r="D928" s="40"/>
      <c r="E928" s="63"/>
      <c r="F928" s="73"/>
      <c r="G928" s="77"/>
      <c r="H928" s="78"/>
      <c r="I928" s="78"/>
      <c r="J928" s="78"/>
      <c r="K928" s="78"/>
      <c r="L928" s="48"/>
    </row>
    <row r="929" spans="1:12" s="32" customFormat="1" x14ac:dyDescent="0.2">
      <c r="A929" s="1"/>
      <c r="B929" s="2"/>
      <c r="C929" s="42"/>
      <c r="D929" s="40"/>
      <c r="E929" s="63"/>
      <c r="F929" s="73"/>
      <c r="G929" s="77"/>
      <c r="H929" s="78"/>
      <c r="I929" s="78"/>
      <c r="J929" s="78"/>
      <c r="K929" s="78"/>
      <c r="L929" s="25"/>
    </row>
    <row r="930" spans="1:12" s="49" customFormat="1" x14ac:dyDescent="0.2">
      <c r="A930" s="1"/>
      <c r="B930" s="2"/>
      <c r="C930" s="42"/>
      <c r="D930" s="40"/>
      <c r="E930" s="63"/>
      <c r="F930" s="73"/>
      <c r="G930" s="77"/>
      <c r="H930" s="78"/>
      <c r="I930" s="78"/>
      <c r="J930" s="78"/>
      <c r="K930" s="78"/>
      <c r="L930" s="48"/>
    </row>
    <row r="931" spans="1:12" s="32" customFormat="1" x14ac:dyDescent="0.2">
      <c r="A931" s="1"/>
      <c r="B931" s="2"/>
      <c r="C931" s="42"/>
      <c r="D931" s="40"/>
      <c r="E931" s="63"/>
      <c r="F931" s="73"/>
      <c r="G931" s="77"/>
      <c r="H931" s="78"/>
      <c r="I931" s="78"/>
      <c r="J931" s="78"/>
      <c r="K931" s="78"/>
      <c r="L931" s="25"/>
    </row>
    <row r="932" spans="1:12" s="49" customFormat="1" x14ac:dyDescent="0.2">
      <c r="A932" s="1"/>
      <c r="B932" s="2"/>
      <c r="C932" s="42"/>
      <c r="D932" s="40"/>
      <c r="E932" s="63"/>
      <c r="F932" s="73"/>
      <c r="G932" s="77"/>
      <c r="H932" s="78"/>
      <c r="I932" s="78"/>
      <c r="J932" s="78"/>
      <c r="K932" s="78"/>
      <c r="L932" s="48"/>
    </row>
    <row r="933" spans="1:12" s="32" customFormat="1" x14ac:dyDescent="0.2">
      <c r="A933" s="1"/>
      <c r="B933" s="2"/>
      <c r="C933" s="42"/>
      <c r="D933" s="40"/>
      <c r="E933" s="63"/>
      <c r="F933" s="73"/>
      <c r="G933" s="77"/>
      <c r="H933" s="78"/>
      <c r="I933" s="78"/>
      <c r="J933" s="78"/>
      <c r="K933" s="78"/>
      <c r="L933" s="25"/>
    </row>
    <row r="935" spans="1:12" s="32" customFormat="1" x14ac:dyDescent="0.2">
      <c r="A935" s="1"/>
      <c r="B935" s="2"/>
      <c r="C935" s="42"/>
      <c r="D935" s="40"/>
      <c r="E935" s="63"/>
      <c r="F935" s="73"/>
      <c r="G935" s="77"/>
      <c r="H935" s="78"/>
      <c r="I935" s="78"/>
      <c r="J935" s="78"/>
      <c r="K935" s="78"/>
      <c r="L935" s="25"/>
    </row>
    <row r="937" spans="1:12" s="32" customFormat="1" x14ac:dyDescent="0.2">
      <c r="A937" s="1"/>
      <c r="B937" s="2"/>
      <c r="C937" s="42"/>
      <c r="D937" s="40"/>
      <c r="E937" s="63"/>
      <c r="F937" s="73"/>
      <c r="G937" s="77"/>
      <c r="H937" s="78"/>
      <c r="I937" s="78"/>
      <c r="J937" s="78"/>
      <c r="K937" s="78"/>
      <c r="L937" s="25"/>
    </row>
    <row r="940" spans="1:12" s="32" customFormat="1" x14ac:dyDescent="0.2">
      <c r="A940" s="1"/>
      <c r="B940" s="2"/>
      <c r="C940" s="42"/>
      <c r="D940" s="40"/>
      <c r="E940" s="63"/>
      <c r="F940" s="73"/>
      <c r="G940" s="77"/>
      <c r="H940" s="78"/>
      <c r="I940" s="78"/>
      <c r="J940" s="78"/>
      <c r="K940" s="78"/>
      <c r="L940" s="25"/>
    </row>
    <row r="941" spans="1:12" s="49" customFormat="1" x14ac:dyDescent="0.2">
      <c r="A941" s="1"/>
      <c r="B941" s="2"/>
      <c r="C941" s="42"/>
      <c r="D941" s="40"/>
      <c r="E941" s="63"/>
      <c r="F941" s="73"/>
      <c r="G941" s="77"/>
      <c r="H941" s="78"/>
      <c r="I941" s="78"/>
      <c r="J941" s="78"/>
      <c r="K941" s="78"/>
      <c r="L941" s="48"/>
    </row>
    <row r="942" spans="1:12" s="32" customFormat="1" x14ac:dyDescent="0.2">
      <c r="A942" s="1"/>
      <c r="B942" s="2"/>
      <c r="C942" s="42"/>
      <c r="D942" s="40"/>
      <c r="E942" s="63"/>
      <c r="F942" s="73"/>
      <c r="G942" s="77"/>
      <c r="H942" s="78"/>
      <c r="I942" s="78"/>
      <c r="J942" s="78"/>
      <c r="K942" s="78"/>
      <c r="L942" s="25"/>
    </row>
    <row r="943" spans="1:12" s="49" customFormat="1" x14ac:dyDescent="0.2">
      <c r="A943" s="1"/>
      <c r="B943" s="2"/>
      <c r="C943" s="42"/>
      <c r="D943" s="40"/>
      <c r="E943" s="63"/>
      <c r="F943" s="73"/>
      <c r="G943" s="77"/>
      <c r="H943" s="78"/>
      <c r="I943" s="78"/>
      <c r="J943" s="78"/>
      <c r="K943" s="78"/>
      <c r="L943" s="48"/>
    </row>
    <row r="944" spans="1:12" s="32" customFormat="1" x14ac:dyDescent="0.2">
      <c r="A944" s="1"/>
      <c r="B944" s="2"/>
      <c r="C944" s="42"/>
      <c r="D944" s="40"/>
      <c r="E944" s="63"/>
      <c r="F944" s="73"/>
      <c r="G944" s="77"/>
      <c r="H944" s="78"/>
      <c r="I944" s="78"/>
      <c r="J944" s="78"/>
      <c r="K944" s="78"/>
      <c r="L944" s="25"/>
    </row>
    <row r="945" spans="1:12" s="49" customFormat="1" x14ac:dyDescent="0.2">
      <c r="A945" s="1"/>
      <c r="B945" s="2"/>
      <c r="C945" s="42"/>
      <c r="D945" s="40"/>
      <c r="E945" s="63"/>
      <c r="F945" s="73"/>
      <c r="G945" s="77"/>
      <c r="H945" s="78"/>
      <c r="I945" s="78"/>
      <c r="J945" s="78"/>
      <c r="K945" s="78"/>
      <c r="L945" s="48"/>
    </row>
    <row r="946" spans="1:12" s="32" customFormat="1" x14ac:dyDescent="0.2">
      <c r="A946" s="1"/>
      <c r="B946" s="2"/>
      <c r="C946" s="42"/>
      <c r="D946" s="40"/>
      <c r="E946" s="63"/>
      <c r="F946" s="73"/>
      <c r="G946" s="77"/>
      <c r="H946" s="78"/>
      <c r="I946" s="78"/>
      <c r="J946" s="78"/>
      <c r="K946" s="78"/>
      <c r="L946" s="25"/>
    </row>
    <row r="947" spans="1:12" s="32" customFormat="1" x14ac:dyDescent="0.2">
      <c r="A947" s="1"/>
      <c r="B947" s="2"/>
      <c r="C947" s="42"/>
      <c r="D947" s="40"/>
      <c r="E947" s="63"/>
      <c r="F947" s="73"/>
      <c r="G947" s="77"/>
      <c r="H947" s="78"/>
      <c r="I947" s="78"/>
      <c r="J947" s="78"/>
      <c r="K947" s="78"/>
      <c r="L947" s="25"/>
    </row>
    <row r="948" spans="1:12" s="47" customFormat="1" x14ac:dyDescent="0.2">
      <c r="A948" s="1"/>
      <c r="B948" s="2"/>
      <c r="C948" s="42"/>
      <c r="D948" s="40"/>
      <c r="E948" s="63"/>
      <c r="F948" s="73"/>
      <c r="G948" s="77"/>
      <c r="H948" s="78"/>
      <c r="I948" s="78"/>
      <c r="J948" s="78"/>
      <c r="K948" s="78"/>
      <c r="L948" s="39"/>
    </row>
    <row r="949" spans="1:12" s="47" customFormat="1" x14ac:dyDescent="0.2">
      <c r="A949" s="1"/>
      <c r="B949" s="2"/>
      <c r="C949" s="42"/>
      <c r="D949" s="40"/>
      <c r="E949" s="63"/>
      <c r="F949" s="73"/>
      <c r="G949" s="77"/>
      <c r="H949" s="78"/>
      <c r="I949" s="78"/>
      <c r="J949" s="78"/>
      <c r="K949" s="78"/>
      <c r="L949" s="39"/>
    </row>
    <row r="950" spans="1:12" s="47" customFormat="1" x14ac:dyDescent="0.2">
      <c r="A950" s="1"/>
      <c r="B950" s="2"/>
      <c r="C950" s="42"/>
      <c r="D950" s="40"/>
      <c r="E950" s="63"/>
      <c r="F950" s="73"/>
      <c r="G950" s="77"/>
      <c r="H950" s="78"/>
      <c r="I950" s="78"/>
      <c r="J950" s="78"/>
      <c r="K950" s="78"/>
      <c r="L950" s="39"/>
    </row>
    <row r="951" spans="1:12" s="47" customFormat="1" x14ac:dyDescent="0.2">
      <c r="A951" s="1"/>
      <c r="B951" s="2"/>
      <c r="C951" s="42"/>
      <c r="D951" s="40"/>
      <c r="E951" s="63"/>
      <c r="F951" s="73"/>
      <c r="G951" s="77"/>
      <c r="H951" s="78"/>
      <c r="I951" s="78"/>
      <c r="J951" s="78"/>
      <c r="K951" s="78"/>
      <c r="L951" s="39"/>
    </row>
    <row r="952" spans="1:12" s="47" customFormat="1" x14ac:dyDescent="0.2">
      <c r="A952" s="1"/>
      <c r="B952" s="2"/>
      <c r="C952" s="42"/>
      <c r="D952" s="40"/>
      <c r="E952" s="63"/>
      <c r="F952" s="73"/>
      <c r="G952" s="77"/>
      <c r="H952" s="78"/>
      <c r="I952" s="78"/>
      <c r="J952" s="78"/>
      <c r="K952" s="78"/>
      <c r="L952" s="39"/>
    </row>
    <row r="953" spans="1:12" s="47" customFormat="1" x14ac:dyDescent="0.2">
      <c r="A953" s="1"/>
      <c r="B953" s="2"/>
      <c r="C953" s="42"/>
      <c r="D953" s="40"/>
      <c r="E953" s="63"/>
      <c r="F953" s="73"/>
      <c r="G953" s="77"/>
      <c r="H953" s="78"/>
      <c r="I953" s="78"/>
      <c r="J953" s="78"/>
      <c r="K953" s="78"/>
      <c r="L953" s="39"/>
    </row>
    <row r="954" spans="1:12" s="47" customFormat="1" x14ac:dyDescent="0.2">
      <c r="A954" s="1"/>
      <c r="B954" s="2"/>
      <c r="C954" s="42"/>
      <c r="D954" s="40"/>
      <c r="E954" s="63"/>
      <c r="F954" s="73"/>
      <c r="G954" s="77"/>
      <c r="H954" s="78"/>
      <c r="I954" s="78"/>
      <c r="J954" s="78"/>
      <c r="K954" s="78"/>
      <c r="L954" s="39"/>
    </row>
    <row r="955" spans="1:12" s="47" customFormat="1" x14ac:dyDescent="0.2">
      <c r="A955" s="1"/>
      <c r="B955" s="2"/>
      <c r="C955" s="42"/>
      <c r="D955" s="40"/>
      <c r="E955" s="63"/>
      <c r="F955" s="73"/>
      <c r="G955" s="77"/>
      <c r="H955" s="78"/>
      <c r="I955" s="78"/>
      <c r="J955" s="78"/>
      <c r="K955" s="78"/>
      <c r="L955" s="39"/>
    </row>
    <row r="956" spans="1:12" s="47" customFormat="1" x14ac:dyDescent="0.2">
      <c r="A956" s="1"/>
      <c r="B956" s="2"/>
      <c r="C956" s="42"/>
      <c r="D956" s="40"/>
      <c r="E956" s="63"/>
      <c r="F956" s="73"/>
      <c r="G956" s="77"/>
      <c r="H956" s="78"/>
      <c r="I956" s="78"/>
      <c r="J956" s="78"/>
      <c r="K956" s="78"/>
      <c r="L956" s="39"/>
    </row>
    <row r="957" spans="1:12" s="47" customFormat="1" x14ac:dyDescent="0.2">
      <c r="A957" s="1"/>
      <c r="B957" s="2"/>
      <c r="C957" s="42"/>
      <c r="D957" s="40"/>
      <c r="E957" s="63"/>
      <c r="F957" s="73"/>
      <c r="G957" s="77"/>
      <c r="H957" s="78"/>
      <c r="I957" s="78"/>
      <c r="J957" s="78"/>
      <c r="K957" s="78"/>
      <c r="L957" s="39"/>
    </row>
    <row r="958" spans="1:12" s="47" customFormat="1" x14ac:dyDescent="0.2">
      <c r="A958" s="1"/>
      <c r="B958" s="2"/>
      <c r="C958" s="42"/>
      <c r="D958" s="40"/>
      <c r="E958" s="63"/>
      <c r="F958" s="73"/>
      <c r="G958" s="77"/>
      <c r="H958" s="78"/>
      <c r="I958" s="78"/>
      <c r="J958" s="78"/>
      <c r="K958" s="78"/>
      <c r="L958" s="39"/>
    </row>
    <row r="959" spans="1:12" s="47" customFormat="1" x14ac:dyDescent="0.2">
      <c r="A959" s="1"/>
      <c r="B959" s="2"/>
      <c r="C959" s="42"/>
      <c r="D959" s="40"/>
      <c r="E959" s="63"/>
      <c r="F959" s="73"/>
      <c r="G959" s="77"/>
      <c r="H959" s="78"/>
      <c r="I959" s="78"/>
      <c r="J959" s="78"/>
      <c r="K959" s="78"/>
      <c r="L959" s="39"/>
    </row>
    <row r="960" spans="1:12" s="47" customFormat="1" x14ac:dyDescent="0.2">
      <c r="A960" s="1"/>
      <c r="B960" s="2"/>
      <c r="C960" s="42"/>
      <c r="D960" s="40"/>
      <c r="E960" s="63"/>
      <c r="F960" s="73"/>
      <c r="G960" s="77"/>
      <c r="H960" s="78"/>
      <c r="I960" s="78"/>
      <c r="J960" s="78"/>
      <c r="K960" s="78"/>
      <c r="L960" s="39"/>
    </row>
    <row r="961" spans="1:12" s="47" customFormat="1" x14ac:dyDescent="0.2">
      <c r="A961" s="1"/>
      <c r="B961" s="2"/>
      <c r="C961" s="42"/>
      <c r="D961" s="40"/>
      <c r="E961" s="63"/>
      <c r="F961" s="73"/>
      <c r="G961" s="77"/>
      <c r="H961" s="78"/>
      <c r="I961" s="78"/>
      <c r="J961" s="78"/>
      <c r="K961" s="78"/>
      <c r="L961" s="39"/>
    </row>
    <row r="962" spans="1:12" s="47" customFormat="1" x14ac:dyDescent="0.2">
      <c r="A962" s="1"/>
      <c r="B962" s="2"/>
      <c r="C962" s="42"/>
      <c r="D962" s="40"/>
      <c r="E962" s="63"/>
      <c r="F962" s="73"/>
      <c r="G962" s="77"/>
      <c r="H962" s="78"/>
      <c r="I962" s="78"/>
      <c r="J962" s="78"/>
      <c r="K962" s="78"/>
      <c r="L962" s="39"/>
    </row>
    <row r="963" spans="1:12" s="47" customFormat="1" x14ac:dyDescent="0.2">
      <c r="A963" s="1"/>
      <c r="B963" s="2"/>
      <c r="C963" s="42"/>
      <c r="D963" s="40"/>
      <c r="E963" s="63"/>
      <c r="F963" s="73"/>
      <c r="G963" s="77"/>
      <c r="H963" s="78"/>
      <c r="I963" s="78"/>
      <c r="J963" s="78"/>
      <c r="K963" s="78"/>
      <c r="L963" s="39"/>
    </row>
    <row r="964" spans="1:12" s="59" customFormat="1" x14ac:dyDescent="0.2">
      <c r="A964" s="1"/>
      <c r="B964" s="2"/>
      <c r="C964" s="42"/>
      <c r="D964" s="40"/>
      <c r="E964" s="63"/>
      <c r="F964" s="73"/>
      <c r="G964" s="77"/>
      <c r="H964" s="78"/>
      <c r="I964" s="78"/>
      <c r="J964" s="78"/>
      <c r="K964" s="78"/>
      <c r="L964" s="58"/>
    </row>
    <row r="965" spans="1:12" s="47" customFormat="1" x14ac:dyDescent="0.2">
      <c r="A965" s="1"/>
      <c r="B965" s="2"/>
      <c r="C965" s="42"/>
      <c r="D965" s="40"/>
      <c r="E965" s="63"/>
      <c r="F965" s="73"/>
      <c r="G965" s="77"/>
      <c r="H965" s="78"/>
      <c r="I965" s="78"/>
      <c r="J965" s="78"/>
      <c r="K965" s="78"/>
      <c r="L965" s="39"/>
    </row>
    <row r="966" spans="1:12" s="47" customFormat="1" x14ac:dyDescent="0.2">
      <c r="A966" s="1"/>
      <c r="B966" s="2"/>
      <c r="C966" s="42"/>
      <c r="D966" s="40"/>
      <c r="E966" s="63"/>
      <c r="F966" s="73"/>
      <c r="G966" s="77"/>
      <c r="H966" s="78"/>
      <c r="I966" s="78"/>
      <c r="J966" s="78"/>
      <c r="K966" s="78"/>
      <c r="L966" s="39"/>
    </row>
    <row r="967" spans="1:12" s="47" customFormat="1" x14ac:dyDescent="0.2">
      <c r="A967" s="1"/>
      <c r="B967" s="2"/>
      <c r="C967" s="42"/>
      <c r="D967" s="40"/>
      <c r="E967" s="63"/>
      <c r="F967" s="73"/>
      <c r="G967" s="77"/>
      <c r="H967" s="78"/>
      <c r="I967" s="78"/>
      <c r="J967" s="78"/>
      <c r="K967" s="78"/>
      <c r="L967" s="39"/>
    </row>
    <row r="968" spans="1:12" s="47" customFormat="1" x14ac:dyDescent="0.2">
      <c r="A968" s="1"/>
      <c r="B968" s="2"/>
      <c r="C968" s="42"/>
      <c r="D968" s="40"/>
      <c r="E968" s="63"/>
      <c r="F968" s="73"/>
      <c r="G968" s="77"/>
      <c r="H968" s="78"/>
      <c r="I968" s="78"/>
      <c r="J968" s="78"/>
      <c r="K968" s="78"/>
      <c r="L968" s="39"/>
    </row>
    <row r="969" spans="1:12" s="47" customFormat="1" x14ac:dyDescent="0.2">
      <c r="A969" s="1"/>
      <c r="B969" s="2"/>
      <c r="C969" s="42"/>
      <c r="D969" s="40"/>
      <c r="E969" s="63"/>
      <c r="F969" s="73"/>
      <c r="G969" s="77"/>
      <c r="H969" s="78"/>
      <c r="I969" s="78"/>
      <c r="J969" s="78"/>
      <c r="K969" s="78"/>
      <c r="L969" s="39"/>
    </row>
    <row r="970" spans="1:12" s="47" customFormat="1" x14ac:dyDescent="0.2">
      <c r="A970" s="1"/>
      <c r="B970" s="2"/>
      <c r="C970" s="42"/>
      <c r="D970" s="40"/>
      <c r="E970" s="63"/>
      <c r="F970" s="73"/>
      <c r="G970" s="77"/>
      <c r="H970" s="78"/>
      <c r="I970" s="78"/>
      <c r="J970" s="78"/>
      <c r="K970" s="78"/>
      <c r="L970" s="39"/>
    </row>
    <row r="971" spans="1:12" s="62" customFormat="1" x14ac:dyDescent="0.2">
      <c r="A971" s="1"/>
      <c r="B971" s="2"/>
      <c r="C971" s="42"/>
      <c r="D971" s="40"/>
      <c r="E971" s="63"/>
      <c r="F971" s="73"/>
      <c r="G971" s="77"/>
      <c r="H971" s="78"/>
      <c r="I971" s="78"/>
      <c r="J971" s="78"/>
      <c r="K971" s="78"/>
      <c r="L971" s="61"/>
    </row>
    <row r="972" spans="1:12" s="47" customFormat="1" x14ac:dyDescent="0.2">
      <c r="A972" s="1"/>
      <c r="B972" s="2"/>
      <c r="C972" s="42"/>
      <c r="D972" s="40"/>
      <c r="E972" s="63"/>
      <c r="F972" s="73"/>
      <c r="G972" s="77"/>
      <c r="H972" s="78"/>
      <c r="I972" s="78"/>
      <c r="J972" s="78"/>
      <c r="K972" s="78"/>
      <c r="L972" s="39"/>
    </row>
    <row r="973" spans="1:12" s="32" customFormat="1" x14ac:dyDescent="0.2">
      <c r="A973" s="1"/>
      <c r="B973" s="2"/>
      <c r="C973" s="42"/>
      <c r="D973" s="40"/>
      <c r="E973" s="63"/>
      <c r="F973" s="73"/>
      <c r="G973" s="77"/>
      <c r="H973" s="78"/>
      <c r="I973" s="78"/>
      <c r="J973" s="78"/>
      <c r="K973" s="78"/>
      <c r="L973" s="25"/>
    </row>
    <row r="975" spans="1:12" s="32" customFormat="1" x14ac:dyDescent="0.2">
      <c r="A975" s="1"/>
      <c r="B975" s="2"/>
      <c r="C975" s="42"/>
      <c r="D975" s="40"/>
      <c r="E975" s="63"/>
      <c r="F975" s="73"/>
      <c r="G975" s="77"/>
      <c r="H975" s="78"/>
      <c r="I975" s="78"/>
      <c r="J975" s="78"/>
      <c r="K975" s="78"/>
      <c r="L975" s="25"/>
    </row>
    <row r="977" spans="1:13" s="32" customFormat="1" x14ac:dyDescent="0.2">
      <c r="A977" s="1"/>
      <c r="B977" s="2"/>
      <c r="C977" s="42"/>
      <c r="D977" s="40"/>
      <c r="E977" s="63"/>
      <c r="F977" s="73"/>
      <c r="G977" s="77"/>
      <c r="H977" s="78"/>
      <c r="I977" s="78"/>
      <c r="J977" s="78"/>
      <c r="K977" s="78"/>
      <c r="L977" s="25"/>
    </row>
    <row r="980" spans="1:13" s="32" customFormat="1" x14ac:dyDescent="0.2">
      <c r="A980" s="1"/>
      <c r="B980" s="2"/>
      <c r="C980" s="42"/>
      <c r="D980" s="40"/>
      <c r="E980" s="63"/>
      <c r="F980" s="73"/>
      <c r="G980" s="77"/>
      <c r="H980" s="78"/>
      <c r="I980" s="78"/>
      <c r="J980" s="78"/>
      <c r="K980" s="78"/>
      <c r="L980" s="25"/>
    </row>
    <row r="981" spans="1:13" s="49" customFormat="1" x14ac:dyDescent="0.2">
      <c r="A981" s="1"/>
      <c r="B981" s="2"/>
      <c r="C981" s="42"/>
      <c r="D981" s="40"/>
      <c r="E981" s="63"/>
      <c r="F981" s="73"/>
      <c r="G981" s="77"/>
      <c r="H981" s="78"/>
      <c r="I981" s="78"/>
      <c r="J981" s="78"/>
      <c r="K981" s="78"/>
      <c r="L981" s="48"/>
    </row>
    <row r="982" spans="1:13" s="32" customFormat="1" x14ac:dyDescent="0.2">
      <c r="A982" s="1"/>
      <c r="B982" s="2"/>
      <c r="C982" s="42"/>
      <c r="D982" s="40"/>
      <c r="E982" s="63"/>
      <c r="F982" s="73"/>
      <c r="G982" s="77"/>
      <c r="H982" s="78"/>
      <c r="I982" s="78"/>
      <c r="J982" s="78"/>
      <c r="K982" s="78"/>
      <c r="L982" s="25"/>
    </row>
    <row r="983" spans="1:13" s="49" customFormat="1" x14ac:dyDescent="0.2">
      <c r="A983" s="1"/>
      <c r="B983" s="2"/>
      <c r="C983" s="42"/>
      <c r="D983" s="40"/>
      <c r="E983" s="63"/>
      <c r="F983" s="73"/>
      <c r="G983" s="77"/>
      <c r="H983" s="78"/>
      <c r="I983" s="78"/>
      <c r="J983" s="78"/>
      <c r="K983" s="78"/>
      <c r="L983" s="48"/>
    </row>
    <row r="984" spans="1:13" s="32" customFormat="1" x14ac:dyDescent="0.2">
      <c r="A984" s="1"/>
      <c r="B984" s="2"/>
      <c r="C984" s="42"/>
      <c r="D984" s="40"/>
      <c r="E984" s="63"/>
      <c r="F984" s="73"/>
      <c r="G984" s="77"/>
      <c r="H984" s="78"/>
      <c r="I984" s="78"/>
      <c r="J984" s="78"/>
      <c r="K984" s="78"/>
      <c r="L984" s="25"/>
    </row>
    <row r="985" spans="1:13" s="32" customFormat="1" x14ac:dyDescent="0.2">
      <c r="A985" s="1"/>
      <c r="B985" s="2"/>
      <c r="C985" s="42"/>
      <c r="D985" s="40"/>
      <c r="E985" s="63"/>
      <c r="F985" s="73"/>
      <c r="G985" s="77"/>
      <c r="H985" s="78"/>
      <c r="I985" s="78"/>
      <c r="J985" s="78"/>
      <c r="K985" s="78"/>
      <c r="L985" s="25"/>
    </row>
    <row r="986" spans="1:13" s="57" customFormat="1" x14ac:dyDescent="0.2">
      <c r="A986" s="1"/>
      <c r="B986" s="2"/>
      <c r="C986" s="42"/>
      <c r="D986" s="40"/>
      <c r="E986" s="63"/>
      <c r="F986" s="73"/>
      <c r="G986" s="77"/>
      <c r="H986" s="78"/>
      <c r="I986" s="78"/>
      <c r="J986" s="78"/>
      <c r="K986" s="78"/>
      <c r="L986" s="48"/>
      <c r="M986" s="49"/>
    </row>
    <row r="987" spans="1:13" s="47" customFormat="1" x14ac:dyDescent="0.2">
      <c r="A987" s="1"/>
      <c r="B987" s="2"/>
      <c r="C987" s="42"/>
      <c r="D987" s="40"/>
      <c r="E987" s="63"/>
      <c r="F987" s="73"/>
      <c r="G987" s="77"/>
      <c r="H987" s="78"/>
      <c r="I987" s="78"/>
      <c r="J987" s="78"/>
      <c r="K987" s="78"/>
      <c r="L987" s="39"/>
    </row>
    <row r="988" spans="1:13" s="32" customFormat="1" x14ac:dyDescent="0.2">
      <c r="A988" s="1"/>
      <c r="B988" s="2"/>
      <c r="C988" s="42"/>
      <c r="D988" s="40"/>
      <c r="E988" s="63"/>
      <c r="F988" s="73"/>
      <c r="G988" s="77"/>
      <c r="H988" s="78"/>
      <c r="I988" s="78"/>
      <c r="J988" s="78"/>
      <c r="K988" s="78"/>
      <c r="L988" s="25"/>
    </row>
    <row r="989" spans="1:13" s="32" customFormat="1" x14ac:dyDescent="0.2">
      <c r="A989" s="1"/>
      <c r="B989" s="2"/>
      <c r="C989" s="42"/>
      <c r="D989" s="40"/>
      <c r="E989" s="63"/>
      <c r="F989" s="73"/>
      <c r="G989" s="77"/>
      <c r="H989" s="78"/>
      <c r="I989" s="78"/>
      <c r="J989" s="78"/>
      <c r="K989" s="78"/>
      <c r="L989" s="25"/>
    </row>
    <row r="990" spans="1:13" s="47" customFormat="1" x14ac:dyDescent="0.2">
      <c r="A990" s="1"/>
      <c r="B990" s="2"/>
      <c r="C990" s="42"/>
      <c r="D990" s="40"/>
      <c r="E990" s="63"/>
      <c r="F990" s="73"/>
      <c r="G990" s="77"/>
      <c r="H990" s="78"/>
      <c r="I990" s="78"/>
      <c r="J990" s="78"/>
      <c r="K990" s="78"/>
      <c r="L990" s="39"/>
    </row>
    <row r="991" spans="1:13" s="47" customFormat="1" x14ac:dyDescent="0.2">
      <c r="A991" s="1"/>
      <c r="B991" s="2"/>
      <c r="C991" s="42"/>
      <c r="D991" s="40"/>
      <c r="E991" s="63"/>
      <c r="F991" s="73"/>
      <c r="G991" s="77"/>
      <c r="H991" s="78"/>
      <c r="I991" s="78"/>
      <c r="J991" s="78"/>
      <c r="K991" s="78"/>
      <c r="L991" s="39"/>
    </row>
    <row r="992" spans="1:13" s="47" customFormat="1" x14ac:dyDescent="0.2">
      <c r="A992" s="1"/>
      <c r="B992" s="2"/>
      <c r="C992" s="42"/>
      <c r="D992" s="40"/>
      <c r="E992" s="63"/>
      <c r="F992" s="73"/>
      <c r="G992" s="77"/>
      <c r="H992" s="78"/>
      <c r="I992" s="78"/>
      <c r="J992" s="78"/>
      <c r="K992" s="78"/>
      <c r="L992" s="39"/>
    </row>
    <row r="993" spans="1:13" s="62" customFormat="1" x14ac:dyDescent="0.2">
      <c r="A993" s="1"/>
      <c r="B993" s="2"/>
      <c r="C993" s="42"/>
      <c r="D993" s="40"/>
      <c r="E993" s="63"/>
      <c r="F993" s="73"/>
      <c r="G993" s="77"/>
      <c r="H993" s="78"/>
      <c r="I993" s="78"/>
      <c r="J993" s="78"/>
      <c r="K993" s="78"/>
      <c r="L993" s="25"/>
      <c r="M993" s="32"/>
    </row>
    <row r="994" spans="1:13" s="47" customFormat="1" x14ac:dyDescent="0.2">
      <c r="A994" s="1"/>
      <c r="B994" s="2"/>
      <c r="C994" s="42"/>
      <c r="D994" s="40"/>
      <c r="E994" s="63"/>
      <c r="F994" s="73"/>
      <c r="G994" s="77"/>
      <c r="H994" s="78"/>
      <c r="I994" s="78"/>
      <c r="J994" s="78"/>
      <c r="K994" s="78"/>
      <c r="L994" s="39"/>
    </row>
    <row r="995" spans="1:13" s="47" customFormat="1" x14ac:dyDescent="0.2">
      <c r="A995" s="1"/>
      <c r="B995" s="2"/>
      <c r="C995" s="42"/>
      <c r="D995" s="40"/>
      <c r="E995" s="63"/>
      <c r="F995" s="73"/>
      <c r="G995" s="77"/>
      <c r="H995" s="78"/>
      <c r="I995" s="78"/>
      <c r="J995" s="78"/>
      <c r="K995" s="78"/>
      <c r="L995" s="39"/>
    </row>
    <row r="996" spans="1:13" s="47" customFormat="1" x14ac:dyDescent="0.2">
      <c r="A996" s="1"/>
      <c r="B996" s="2"/>
      <c r="C996" s="42"/>
      <c r="D996" s="40"/>
      <c r="E996" s="63"/>
      <c r="F996" s="73"/>
      <c r="G996" s="77"/>
      <c r="H996" s="78"/>
      <c r="I996" s="78"/>
      <c r="J996" s="78"/>
      <c r="K996" s="78"/>
      <c r="L996" s="39"/>
    </row>
    <row r="997" spans="1:13" s="47" customFormat="1" x14ac:dyDescent="0.2">
      <c r="A997" s="1"/>
      <c r="B997" s="2"/>
      <c r="C997" s="42"/>
      <c r="D997" s="40"/>
      <c r="E997" s="63"/>
      <c r="F997" s="73"/>
      <c r="G997" s="77"/>
      <c r="H997" s="78"/>
      <c r="I997" s="78"/>
      <c r="J997" s="78"/>
      <c r="K997" s="78"/>
      <c r="L997" s="39"/>
    </row>
    <row r="998" spans="1:13" s="47" customFormat="1" x14ac:dyDescent="0.2">
      <c r="A998" s="1"/>
      <c r="B998" s="2"/>
      <c r="C998" s="42"/>
      <c r="D998" s="40"/>
      <c r="E998" s="63"/>
      <c r="F998" s="73"/>
      <c r="G998" s="77"/>
      <c r="H998" s="78"/>
      <c r="I998" s="78"/>
      <c r="J998" s="78"/>
      <c r="K998" s="78"/>
      <c r="L998" s="39"/>
    </row>
    <row r="999" spans="1:13" s="47" customFormat="1" x14ac:dyDescent="0.2">
      <c r="A999" s="1"/>
      <c r="B999" s="2"/>
      <c r="C999" s="42"/>
      <c r="D999" s="40"/>
      <c r="E999" s="63"/>
      <c r="F999" s="73"/>
      <c r="G999" s="77"/>
      <c r="H999" s="78"/>
      <c r="I999" s="78"/>
      <c r="J999" s="78"/>
      <c r="K999" s="78"/>
      <c r="L999" s="39"/>
    </row>
    <row r="1000" spans="1:13" s="47" customFormat="1" x14ac:dyDescent="0.2">
      <c r="A1000" s="1"/>
      <c r="B1000" s="2"/>
      <c r="C1000" s="42"/>
      <c r="D1000" s="40"/>
      <c r="E1000" s="63"/>
      <c r="F1000" s="73"/>
      <c r="G1000" s="77"/>
      <c r="H1000" s="78"/>
      <c r="I1000" s="78"/>
      <c r="J1000" s="78"/>
      <c r="K1000" s="78"/>
      <c r="L1000" s="39"/>
    </row>
    <row r="1001" spans="1:13" s="47" customFormat="1" x14ac:dyDescent="0.2">
      <c r="A1001" s="1"/>
      <c r="B1001" s="2"/>
      <c r="C1001" s="42"/>
      <c r="D1001" s="40"/>
      <c r="E1001" s="63"/>
      <c r="F1001" s="73"/>
      <c r="G1001" s="77"/>
      <c r="H1001" s="78"/>
      <c r="I1001" s="78"/>
      <c r="J1001" s="78"/>
      <c r="K1001" s="78"/>
      <c r="L1001" s="39"/>
    </row>
    <row r="1002" spans="1:13" s="32" customFormat="1" x14ac:dyDescent="0.2">
      <c r="A1002" s="1"/>
      <c r="B1002" s="2"/>
      <c r="C1002" s="42"/>
      <c r="D1002" s="40"/>
      <c r="E1002" s="63"/>
      <c r="F1002" s="73"/>
      <c r="G1002" s="77"/>
      <c r="H1002" s="78"/>
      <c r="I1002" s="78"/>
      <c r="J1002" s="78"/>
      <c r="K1002" s="78"/>
      <c r="L1002" s="25"/>
    </row>
    <row r="1003" spans="1:13" s="32" customFormat="1" x14ac:dyDescent="0.2">
      <c r="A1003" s="1"/>
      <c r="B1003" s="2"/>
      <c r="C1003" s="42"/>
      <c r="D1003" s="40"/>
      <c r="E1003" s="63"/>
      <c r="F1003" s="73"/>
      <c r="G1003" s="77"/>
      <c r="H1003" s="78"/>
      <c r="I1003" s="78"/>
      <c r="J1003" s="78"/>
      <c r="K1003" s="78"/>
      <c r="L1003" s="25"/>
    </row>
    <row r="1004" spans="1:13" s="47" customFormat="1" x14ac:dyDescent="0.2">
      <c r="A1004" s="1"/>
      <c r="B1004" s="2"/>
      <c r="C1004" s="42"/>
      <c r="D1004" s="40"/>
      <c r="E1004" s="63"/>
      <c r="F1004" s="73"/>
      <c r="G1004" s="77"/>
      <c r="H1004" s="78"/>
      <c r="I1004" s="78"/>
      <c r="J1004" s="78"/>
      <c r="K1004" s="78"/>
      <c r="L1004" s="39"/>
    </row>
    <row r="1005" spans="1:13" s="59" customFormat="1" x14ac:dyDescent="0.2">
      <c r="A1005" s="1"/>
      <c r="B1005" s="2"/>
      <c r="C1005" s="42"/>
      <c r="D1005" s="40"/>
      <c r="E1005" s="63"/>
      <c r="F1005" s="73"/>
      <c r="G1005" s="77"/>
      <c r="H1005" s="78"/>
      <c r="I1005" s="78"/>
      <c r="J1005" s="78"/>
      <c r="K1005" s="78"/>
      <c r="L1005" s="36"/>
    </row>
    <row r="1006" spans="1:13" s="59" customFormat="1" x14ac:dyDescent="0.2">
      <c r="A1006" s="1"/>
      <c r="B1006" s="2"/>
      <c r="C1006" s="42"/>
      <c r="D1006" s="40"/>
      <c r="E1006" s="63"/>
      <c r="F1006" s="73"/>
      <c r="G1006" s="77"/>
      <c r="H1006" s="78"/>
      <c r="I1006" s="78"/>
      <c r="J1006" s="78"/>
      <c r="K1006" s="78"/>
      <c r="L1006" s="36"/>
    </row>
    <row r="1007" spans="1:13" s="59" customFormat="1" x14ac:dyDescent="0.2">
      <c r="A1007" s="1"/>
      <c r="B1007" s="2"/>
      <c r="C1007" s="42"/>
      <c r="D1007" s="40"/>
      <c r="E1007" s="63"/>
      <c r="F1007" s="73"/>
      <c r="G1007" s="77"/>
      <c r="H1007" s="78"/>
      <c r="I1007" s="78"/>
      <c r="J1007" s="78"/>
      <c r="K1007" s="78"/>
      <c r="L1007" s="36"/>
    </row>
    <row r="1008" spans="1:13" s="47" customFormat="1" x14ac:dyDescent="0.2">
      <c r="A1008" s="1"/>
      <c r="B1008" s="2"/>
      <c r="C1008" s="42"/>
      <c r="D1008" s="40"/>
      <c r="E1008" s="63"/>
      <c r="F1008" s="73"/>
      <c r="G1008" s="77"/>
      <c r="H1008" s="78"/>
      <c r="I1008" s="78"/>
      <c r="J1008" s="78"/>
      <c r="K1008" s="78"/>
      <c r="L1008" s="39"/>
    </row>
    <row r="1009" spans="1:12" s="47" customFormat="1" x14ac:dyDescent="0.2">
      <c r="A1009" s="1"/>
      <c r="B1009" s="2"/>
      <c r="C1009" s="42"/>
      <c r="D1009" s="40"/>
      <c r="E1009" s="63"/>
      <c r="F1009" s="73"/>
      <c r="G1009" s="77"/>
      <c r="H1009" s="78"/>
      <c r="I1009" s="78"/>
      <c r="J1009" s="78"/>
      <c r="K1009" s="78"/>
      <c r="L1009" s="39"/>
    </row>
    <row r="1010" spans="1:12" s="62" customFormat="1" x14ac:dyDescent="0.2">
      <c r="A1010" s="1"/>
      <c r="B1010" s="2"/>
      <c r="C1010" s="42"/>
      <c r="D1010" s="40"/>
      <c r="E1010" s="63"/>
      <c r="F1010" s="73"/>
      <c r="G1010" s="77"/>
      <c r="H1010" s="78"/>
      <c r="I1010" s="78"/>
      <c r="J1010" s="78"/>
      <c r="K1010" s="78"/>
      <c r="L1010" s="25"/>
    </row>
    <row r="1011" spans="1:12" s="47" customFormat="1" x14ac:dyDescent="0.2">
      <c r="A1011" s="1"/>
      <c r="B1011" s="2"/>
      <c r="C1011" s="42"/>
      <c r="D1011" s="40"/>
      <c r="E1011" s="63"/>
      <c r="F1011" s="73"/>
      <c r="G1011" s="77"/>
      <c r="H1011" s="78"/>
      <c r="I1011" s="78"/>
      <c r="J1011" s="78"/>
      <c r="K1011" s="78"/>
      <c r="L1011" s="39"/>
    </row>
    <row r="1012" spans="1:12" s="53" customFormat="1" x14ac:dyDescent="0.2">
      <c r="A1012" s="1"/>
      <c r="B1012" s="2"/>
      <c r="C1012" s="42"/>
      <c r="D1012" s="40"/>
      <c r="E1012" s="63"/>
      <c r="F1012" s="73"/>
      <c r="G1012" s="77"/>
      <c r="H1012" s="78"/>
      <c r="I1012" s="78"/>
      <c r="J1012" s="78"/>
      <c r="K1012" s="78"/>
      <c r="L1012" s="36"/>
    </row>
    <row r="1013" spans="1:12" s="32" customFormat="1" x14ac:dyDescent="0.2">
      <c r="A1013" s="1"/>
      <c r="B1013" s="2"/>
      <c r="C1013" s="42"/>
      <c r="D1013" s="40"/>
      <c r="E1013" s="63"/>
      <c r="F1013" s="73"/>
      <c r="G1013" s="77"/>
      <c r="H1013" s="78"/>
      <c r="I1013" s="78"/>
      <c r="J1013" s="78"/>
      <c r="K1013" s="78"/>
      <c r="L1013" s="25"/>
    </row>
    <row r="1014" spans="1:12" s="47" customFormat="1" x14ac:dyDescent="0.2">
      <c r="A1014" s="1"/>
      <c r="B1014" s="2"/>
      <c r="C1014" s="42"/>
      <c r="D1014" s="40"/>
      <c r="E1014" s="63"/>
      <c r="F1014" s="73"/>
      <c r="G1014" s="77"/>
      <c r="H1014" s="78"/>
      <c r="I1014" s="78"/>
      <c r="J1014" s="78"/>
      <c r="K1014" s="78"/>
      <c r="L1014" s="39"/>
    </row>
    <row r="1015" spans="1:12" s="59" customFormat="1" x14ac:dyDescent="0.2">
      <c r="A1015" s="1"/>
      <c r="B1015" s="2"/>
      <c r="C1015" s="42"/>
      <c r="D1015" s="40"/>
      <c r="E1015" s="63"/>
      <c r="F1015" s="73"/>
      <c r="G1015" s="77"/>
      <c r="H1015" s="78"/>
      <c r="I1015" s="78"/>
      <c r="J1015" s="78"/>
      <c r="K1015" s="78"/>
      <c r="L1015" s="36"/>
    </row>
    <row r="1016" spans="1:12" s="32" customFormat="1" x14ac:dyDescent="0.2">
      <c r="A1016" s="1"/>
      <c r="B1016" s="2"/>
      <c r="C1016" s="42"/>
      <c r="D1016" s="40"/>
      <c r="E1016" s="63"/>
      <c r="F1016" s="73"/>
      <c r="G1016" s="77"/>
      <c r="H1016" s="78"/>
      <c r="I1016" s="78"/>
      <c r="J1016" s="78"/>
      <c r="K1016" s="78"/>
      <c r="L1016" s="25"/>
    </row>
    <row r="1021" spans="1:12" s="32" customFormat="1" x14ac:dyDescent="0.2">
      <c r="A1021" s="1"/>
      <c r="B1021" s="2"/>
      <c r="C1021" s="42"/>
      <c r="D1021" s="40"/>
      <c r="E1021" s="63"/>
      <c r="F1021" s="73"/>
      <c r="G1021" s="77"/>
      <c r="H1021" s="78"/>
      <c r="I1021" s="78"/>
      <c r="J1021" s="78"/>
      <c r="K1021" s="78"/>
      <c r="L1021" s="25"/>
    </row>
    <row r="1023" spans="1:12" s="32" customFormat="1" x14ac:dyDescent="0.2">
      <c r="A1023" s="1"/>
      <c r="B1023" s="2"/>
      <c r="C1023" s="42"/>
      <c r="D1023" s="40"/>
      <c r="E1023" s="63"/>
      <c r="F1023" s="73"/>
      <c r="G1023" s="77"/>
      <c r="H1023" s="78"/>
      <c r="I1023" s="78"/>
      <c r="J1023" s="78"/>
      <c r="K1023" s="78"/>
      <c r="L1023" s="25"/>
    </row>
    <row r="1025" spans="1:12" s="47" customFormat="1" x14ac:dyDescent="0.2">
      <c r="A1025" s="1"/>
      <c r="B1025" s="2"/>
      <c r="C1025" s="42"/>
      <c r="D1025" s="40"/>
      <c r="E1025" s="63"/>
      <c r="F1025" s="73"/>
      <c r="G1025" s="77"/>
      <c r="H1025" s="78"/>
      <c r="I1025" s="78"/>
      <c r="J1025" s="78"/>
      <c r="K1025" s="78"/>
      <c r="L1025" s="39"/>
    </row>
    <row r="1026" spans="1:12" s="62" customFormat="1" x14ac:dyDescent="0.2">
      <c r="A1026" s="1"/>
      <c r="B1026" s="2"/>
      <c r="C1026" s="42"/>
      <c r="D1026" s="40"/>
      <c r="E1026" s="63"/>
      <c r="F1026" s="73"/>
      <c r="G1026" s="77"/>
      <c r="H1026" s="78"/>
      <c r="I1026" s="78"/>
      <c r="J1026" s="78"/>
      <c r="K1026" s="78"/>
      <c r="L1026" s="25"/>
    </row>
    <row r="1027" spans="1:12" s="62" customFormat="1" x14ac:dyDescent="0.2">
      <c r="A1027" s="1"/>
      <c r="B1027" s="2"/>
      <c r="C1027" s="42"/>
      <c r="D1027" s="40"/>
      <c r="E1027" s="63"/>
      <c r="F1027" s="73"/>
      <c r="G1027" s="77"/>
      <c r="H1027" s="78"/>
      <c r="I1027" s="78"/>
      <c r="J1027" s="78"/>
      <c r="K1027" s="78"/>
      <c r="L1027" s="25"/>
    </row>
    <row r="1028" spans="1:12" s="59" customFormat="1" x14ac:dyDescent="0.2">
      <c r="A1028" s="1"/>
      <c r="B1028" s="2"/>
      <c r="C1028" s="42"/>
      <c r="D1028" s="40"/>
      <c r="E1028" s="63"/>
      <c r="F1028" s="73"/>
      <c r="G1028" s="77"/>
      <c r="H1028" s="78"/>
      <c r="I1028" s="78"/>
      <c r="J1028" s="78"/>
      <c r="K1028" s="78"/>
      <c r="L1028" s="36"/>
    </row>
    <row r="1029" spans="1:12" s="32" customFormat="1" x14ac:dyDescent="0.2">
      <c r="A1029" s="1"/>
      <c r="B1029" s="2"/>
      <c r="C1029" s="42"/>
      <c r="D1029" s="40"/>
      <c r="E1029" s="63"/>
      <c r="F1029" s="73"/>
      <c r="G1029" s="77"/>
      <c r="H1029" s="78"/>
      <c r="I1029" s="78"/>
      <c r="J1029" s="78"/>
      <c r="K1029" s="78"/>
      <c r="L1029" s="25"/>
    </row>
    <row r="1031" spans="1:12" s="59" customFormat="1" x14ac:dyDescent="0.2">
      <c r="A1031" s="1"/>
      <c r="B1031" s="2"/>
      <c r="C1031" s="42"/>
      <c r="D1031" s="40"/>
      <c r="E1031" s="63"/>
      <c r="F1031" s="73"/>
      <c r="G1031" s="77"/>
      <c r="H1031" s="78"/>
      <c r="I1031" s="78"/>
      <c r="J1031" s="78"/>
      <c r="K1031" s="78"/>
      <c r="L1031" s="36"/>
    </row>
    <row r="1035" spans="1:12" s="32" customFormat="1" x14ac:dyDescent="0.2">
      <c r="A1035" s="1"/>
      <c r="B1035" s="2"/>
      <c r="C1035" s="42"/>
      <c r="D1035" s="40"/>
      <c r="E1035" s="63"/>
      <c r="F1035" s="73"/>
      <c r="G1035" s="77"/>
      <c r="H1035" s="78"/>
      <c r="I1035" s="78"/>
      <c r="J1035" s="78"/>
      <c r="K1035" s="78"/>
      <c r="L1035" s="25"/>
    </row>
    <row r="1036" spans="1:12" s="59" customFormat="1" x14ac:dyDescent="0.2">
      <c r="A1036" s="1"/>
      <c r="B1036" s="2"/>
      <c r="C1036" s="42"/>
      <c r="D1036" s="40"/>
      <c r="E1036" s="63"/>
      <c r="F1036" s="73"/>
      <c r="G1036" s="77"/>
      <c r="H1036" s="78"/>
      <c r="I1036" s="78"/>
      <c r="J1036" s="78"/>
      <c r="K1036" s="78"/>
      <c r="L1036" s="36"/>
    </row>
    <row r="1043" spans="1:12" s="32" customFormat="1" x14ac:dyDescent="0.2">
      <c r="A1043" s="1"/>
      <c r="B1043" s="2"/>
      <c r="C1043" s="42"/>
      <c r="D1043" s="40"/>
      <c r="E1043" s="63"/>
      <c r="F1043" s="73"/>
      <c r="G1043" s="77"/>
      <c r="H1043" s="78"/>
      <c r="I1043" s="78"/>
      <c r="J1043" s="78"/>
      <c r="K1043" s="78"/>
      <c r="L1043" s="25"/>
    </row>
    <row r="1053" spans="1:12" s="32" customFormat="1" x14ac:dyDescent="0.2">
      <c r="A1053" s="1"/>
      <c r="B1053" s="2"/>
      <c r="C1053" s="42"/>
      <c r="D1053" s="40"/>
      <c r="E1053" s="63"/>
      <c r="F1053" s="73"/>
      <c r="G1053" s="77"/>
      <c r="H1053" s="78"/>
      <c r="I1053" s="78"/>
      <c r="J1053" s="78"/>
      <c r="K1053" s="78"/>
      <c r="L1053" s="25"/>
    </row>
    <row r="1055" spans="1:12" s="32" customFormat="1" x14ac:dyDescent="0.2">
      <c r="A1055" s="1"/>
      <c r="B1055" s="2"/>
      <c r="C1055" s="42"/>
      <c r="D1055" s="40"/>
      <c r="E1055" s="63"/>
      <c r="F1055" s="73"/>
      <c r="G1055" s="77"/>
      <c r="H1055" s="78"/>
      <c r="I1055" s="78"/>
      <c r="J1055" s="78"/>
      <c r="K1055" s="78"/>
      <c r="L1055" s="25"/>
    </row>
    <row r="1063" spans="1:12" s="47" customFormat="1" x14ac:dyDescent="0.2">
      <c r="A1063" s="1"/>
      <c r="B1063" s="2"/>
      <c r="C1063" s="42"/>
      <c r="D1063" s="40"/>
      <c r="E1063" s="63"/>
      <c r="F1063" s="73"/>
      <c r="G1063" s="77"/>
      <c r="H1063" s="78"/>
      <c r="I1063" s="78"/>
      <c r="J1063" s="78"/>
      <c r="K1063" s="78"/>
      <c r="L1063" s="39"/>
    </row>
    <row r="1064" spans="1:12" s="32" customFormat="1" x14ac:dyDescent="0.2">
      <c r="A1064" s="1"/>
      <c r="B1064" s="2"/>
      <c r="C1064" s="42"/>
      <c r="D1064" s="40"/>
      <c r="E1064" s="63"/>
      <c r="F1064" s="73"/>
      <c r="G1064" s="77"/>
      <c r="H1064" s="78"/>
      <c r="I1064" s="78"/>
      <c r="J1064" s="78"/>
      <c r="K1064" s="78"/>
      <c r="L1064" s="25"/>
    </row>
    <row r="1066" spans="1:12" s="32" customFormat="1" x14ac:dyDescent="0.2">
      <c r="A1066" s="1"/>
      <c r="B1066" s="2"/>
      <c r="C1066" s="42"/>
      <c r="D1066" s="40"/>
      <c r="E1066" s="63"/>
      <c r="F1066" s="73"/>
      <c r="G1066" s="77"/>
      <c r="H1066" s="78"/>
      <c r="I1066" s="78"/>
      <c r="J1066" s="78"/>
      <c r="K1066" s="78"/>
      <c r="L1066" s="25"/>
    </row>
    <row r="1071" spans="1:12" s="47" customFormat="1" x14ac:dyDescent="0.2">
      <c r="A1071" s="1"/>
      <c r="B1071" s="2"/>
      <c r="C1071" s="42"/>
      <c r="D1071" s="40"/>
      <c r="E1071" s="63"/>
      <c r="F1071" s="73"/>
      <c r="G1071" s="77"/>
      <c r="H1071" s="78"/>
      <c r="I1071" s="78"/>
      <c r="J1071" s="78"/>
      <c r="K1071" s="78"/>
      <c r="L1071" s="39"/>
    </row>
    <row r="1072" spans="1:12" s="32" customFormat="1" x14ac:dyDescent="0.2">
      <c r="A1072" s="1"/>
      <c r="B1072" s="2"/>
      <c r="C1072" s="42"/>
      <c r="D1072" s="40"/>
      <c r="E1072" s="63"/>
      <c r="F1072" s="73"/>
      <c r="G1072" s="77"/>
      <c r="H1072" s="78"/>
      <c r="I1072" s="78"/>
      <c r="J1072" s="78"/>
      <c r="K1072" s="78"/>
      <c r="L1072" s="25"/>
    </row>
    <row r="1077" spans="1:12" s="47" customFormat="1" x14ac:dyDescent="0.2">
      <c r="A1077" s="1"/>
      <c r="B1077" s="2"/>
      <c r="C1077" s="42"/>
      <c r="D1077" s="40"/>
      <c r="E1077" s="63"/>
      <c r="F1077" s="73"/>
      <c r="G1077" s="77"/>
      <c r="H1077" s="78"/>
      <c r="I1077" s="78"/>
      <c r="J1077" s="78"/>
      <c r="K1077" s="78"/>
      <c r="L1077" s="39"/>
    </row>
    <row r="1078" spans="1:12" s="32" customFormat="1" x14ac:dyDescent="0.2">
      <c r="A1078" s="1"/>
      <c r="B1078" s="2"/>
      <c r="C1078" s="42"/>
      <c r="D1078" s="40"/>
      <c r="E1078" s="63"/>
      <c r="F1078" s="73"/>
      <c r="G1078" s="77"/>
      <c r="H1078" s="78"/>
      <c r="I1078" s="78"/>
      <c r="J1078" s="78"/>
      <c r="K1078" s="78"/>
      <c r="L1078" s="25"/>
    </row>
    <row r="1080" spans="1:12" s="32" customFormat="1" x14ac:dyDescent="0.2">
      <c r="A1080" s="1"/>
      <c r="B1080" s="2"/>
      <c r="C1080" s="42"/>
      <c r="D1080" s="40"/>
      <c r="E1080" s="63"/>
      <c r="F1080" s="73"/>
      <c r="G1080" s="77"/>
      <c r="H1080" s="78"/>
      <c r="I1080" s="78"/>
      <c r="J1080" s="78"/>
      <c r="K1080" s="78"/>
      <c r="L1080" s="25"/>
    </row>
    <row r="1081" spans="1:12" s="47" customFormat="1" x14ac:dyDescent="0.2">
      <c r="A1081" s="1"/>
      <c r="B1081" s="2"/>
      <c r="C1081" s="42"/>
      <c r="D1081" s="40"/>
      <c r="E1081" s="63"/>
      <c r="F1081" s="73"/>
      <c r="G1081" s="77"/>
      <c r="H1081" s="78"/>
      <c r="I1081" s="78"/>
      <c r="J1081" s="78"/>
      <c r="K1081" s="78"/>
      <c r="L1081" s="39"/>
    </row>
    <row r="1082" spans="1:12" s="32" customFormat="1" x14ac:dyDescent="0.2">
      <c r="A1082" s="1"/>
      <c r="B1082" s="2"/>
      <c r="C1082" s="42"/>
      <c r="D1082" s="40"/>
      <c r="E1082" s="63"/>
      <c r="F1082" s="73"/>
      <c r="G1082" s="77"/>
      <c r="H1082" s="78"/>
      <c r="I1082" s="78"/>
      <c r="J1082" s="78"/>
      <c r="K1082" s="78"/>
      <c r="L1082" s="25"/>
    </row>
    <row r="1084" spans="1:12" s="47" customFormat="1" x14ac:dyDescent="0.2">
      <c r="A1084" s="1"/>
      <c r="B1084" s="2"/>
      <c r="C1084" s="42"/>
      <c r="D1084" s="40"/>
      <c r="E1084" s="63"/>
      <c r="F1084" s="73"/>
      <c r="G1084" s="77"/>
      <c r="H1084" s="78"/>
      <c r="I1084" s="78"/>
      <c r="J1084" s="78"/>
      <c r="K1084" s="78"/>
      <c r="L1084" s="39"/>
    </row>
    <row r="1085" spans="1:12" s="32" customFormat="1" x14ac:dyDescent="0.2">
      <c r="A1085" s="1"/>
      <c r="B1085" s="2"/>
      <c r="C1085" s="42"/>
      <c r="D1085" s="40"/>
      <c r="E1085" s="63"/>
      <c r="F1085" s="73"/>
      <c r="G1085" s="77"/>
      <c r="H1085" s="78"/>
      <c r="I1085" s="78"/>
      <c r="J1085" s="78"/>
      <c r="K1085" s="78"/>
      <c r="L1085" s="25"/>
    </row>
    <row r="1089" spans="1:12" s="32" customFormat="1" x14ac:dyDescent="0.2">
      <c r="A1089" s="1"/>
      <c r="B1089" s="2"/>
      <c r="C1089" s="42"/>
      <c r="D1089" s="40"/>
      <c r="E1089" s="63"/>
      <c r="F1089" s="73"/>
      <c r="G1089" s="77"/>
      <c r="H1089" s="78"/>
      <c r="I1089" s="78"/>
      <c r="J1089" s="78"/>
      <c r="K1089" s="78"/>
      <c r="L1089" s="25"/>
    </row>
    <row r="1095" spans="1:12" s="47" customFormat="1" x14ac:dyDescent="0.2">
      <c r="A1095" s="1"/>
      <c r="B1095" s="2"/>
      <c r="C1095" s="42"/>
      <c r="D1095" s="40"/>
      <c r="E1095" s="63"/>
      <c r="F1095" s="73"/>
      <c r="G1095" s="77"/>
      <c r="H1095" s="78"/>
      <c r="I1095" s="78"/>
      <c r="J1095" s="78"/>
      <c r="K1095" s="78"/>
      <c r="L1095" s="39"/>
    </row>
    <row r="1096" spans="1:12" s="32" customFormat="1" x14ac:dyDescent="0.2">
      <c r="A1096" s="1"/>
      <c r="B1096" s="2"/>
      <c r="C1096" s="42"/>
      <c r="D1096" s="40"/>
      <c r="E1096" s="63"/>
      <c r="F1096" s="73"/>
      <c r="G1096" s="77"/>
      <c r="H1096" s="78"/>
      <c r="I1096" s="78"/>
      <c r="J1096" s="78"/>
      <c r="K1096" s="78"/>
      <c r="L1096" s="25"/>
    </row>
    <row r="1097" spans="1:12" s="32" customFormat="1" x14ac:dyDescent="0.2">
      <c r="A1097" s="1"/>
      <c r="B1097" s="2"/>
      <c r="C1097" s="42"/>
      <c r="D1097" s="40"/>
      <c r="E1097" s="63"/>
      <c r="F1097" s="73"/>
      <c r="G1097" s="77"/>
      <c r="H1097" s="78"/>
      <c r="I1097" s="78"/>
      <c r="J1097" s="78"/>
      <c r="K1097" s="78"/>
      <c r="L1097" s="25"/>
    </row>
    <row r="1106" spans="1:12" s="47" customFormat="1" x14ac:dyDescent="0.2">
      <c r="A1106" s="1"/>
      <c r="B1106" s="2"/>
      <c r="C1106" s="42"/>
      <c r="D1106" s="40"/>
      <c r="E1106" s="63"/>
      <c r="F1106" s="73"/>
      <c r="G1106" s="77"/>
      <c r="H1106" s="78"/>
      <c r="I1106" s="78"/>
      <c r="J1106" s="78"/>
      <c r="K1106" s="78"/>
      <c r="L1106" s="39"/>
    </row>
    <row r="1107" spans="1:12" s="32" customFormat="1" x14ac:dyDescent="0.2">
      <c r="A1107" s="1"/>
      <c r="B1107" s="2"/>
      <c r="C1107" s="42"/>
      <c r="D1107" s="40"/>
      <c r="E1107" s="63"/>
      <c r="F1107" s="73"/>
      <c r="G1107" s="77"/>
      <c r="H1107" s="78"/>
      <c r="I1107" s="78"/>
      <c r="J1107" s="78"/>
      <c r="K1107" s="78"/>
      <c r="L1107" s="25"/>
    </row>
    <row r="1109" spans="1:12" s="47" customFormat="1" x14ac:dyDescent="0.2">
      <c r="A1109" s="1"/>
      <c r="B1109" s="2"/>
      <c r="C1109" s="42"/>
      <c r="D1109" s="40"/>
      <c r="E1109" s="63"/>
      <c r="F1109" s="73"/>
      <c r="G1109" s="77"/>
      <c r="H1109" s="78"/>
      <c r="I1109" s="78"/>
      <c r="J1109" s="78"/>
      <c r="K1109" s="78"/>
      <c r="L1109" s="39"/>
    </row>
    <row r="1111" spans="1:12" s="32" customFormat="1" x14ac:dyDescent="0.2">
      <c r="A1111" s="1"/>
      <c r="B1111" s="2"/>
      <c r="C1111" s="42"/>
      <c r="D1111" s="40"/>
      <c r="E1111" s="63"/>
      <c r="F1111" s="73"/>
      <c r="G1111" s="77"/>
      <c r="H1111" s="78"/>
      <c r="I1111" s="78"/>
      <c r="J1111" s="78"/>
      <c r="K1111" s="78"/>
      <c r="L1111" s="25"/>
    </row>
    <row r="1113" spans="1:12" s="32" customFormat="1" x14ac:dyDescent="0.2">
      <c r="A1113" s="1"/>
      <c r="B1113" s="2"/>
      <c r="C1113" s="42"/>
      <c r="D1113" s="40"/>
      <c r="E1113" s="63"/>
      <c r="F1113" s="73"/>
      <c r="G1113" s="77"/>
      <c r="H1113" s="78"/>
      <c r="I1113" s="78"/>
      <c r="J1113" s="78"/>
      <c r="K1113" s="78"/>
      <c r="L1113" s="25"/>
    </row>
    <row r="1115" spans="1:12" s="32" customFormat="1" x14ac:dyDescent="0.2">
      <c r="A1115" s="1"/>
      <c r="B1115" s="2"/>
      <c r="C1115" s="42"/>
      <c r="D1115" s="40"/>
      <c r="E1115" s="63"/>
      <c r="F1115" s="73"/>
      <c r="G1115" s="77"/>
      <c r="H1115" s="78"/>
      <c r="I1115" s="78"/>
      <c r="J1115" s="78"/>
      <c r="K1115" s="78"/>
      <c r="L1115" s="25"/>
    </row>
    <row r="1117" spans="1:12" s="47" customFormat="1" x14ac:dyDescent="0.2">
      <c r="A1117" s="1"/>
      <c r="B1117" s="2"/>
      <c r="C1117" s="42"/>
      <c r="D1117" s="40"/>
      <c r="E1117" s="63"/>
      <c r="F1117" s="73"/>
      <c r="G1117" s="77"/>
      <c r="H1117" s="78"/>
      <c r="I1117" s="78"/>
      <c r="J1117" s="78"/>
      <c r="K1117" s="78"/>
      <c r="L1117" s="39"/>
    </row>
    <row r="1118" spans="1:12" s="32" customFormat="1" x14ac:dyDescent="0.2">
      <c r="A1118" s="1"/>
      <c r="B1118" s="2"/>
      <c r="C1118" s="42"/>
      <c r="D1118" s="40"/>
      <c r="E1118" s="63"/>
      <c r="F1118" s="73"/>
      <c r="G1118" s="77"/>
      <c r="H1118" s="78"/>
      <c r="I1118" s="78"/>
      <c r="J1118" s="78"/>
      <c r="K1118" s="78"/>
      <c r="L1118" s="25"/>
    </row>
    <row r="1120" spans="1:12" s="32" customFormat="1" x14ac:dyDescent="0.2">
      <c r="A1120" s="1"/>
      <c r="B1120" s="2"/>
      <c r="C1120" s="42"/>
      <c r="D1120" s="40"/>
      <c r="E1120" s="63"/>
      <c r="F1120" s="73"/>
      <c r="G1120" s="77"/>
      <c r="H1120" s="78"/>
      <c r="I1120" s="78"/>
      <c r="J1120" s="78"/>
      <c r="K1120" s="78"/>
      <c r="L1120" s="25"/>
    </row>
    <row r="1122" spans="1:12" s="32" customFormat="1" x14ac:dyDescent="0.2">
      <c r="A1122" s="1"/>
      <c r="B1122" s="2"/>
      <c r="C1122" s="42"/>
      <c r="D1122" s="40"/>
      <c r="E1122" s="63"/>
      <c r="F1122" s="73"/>
      <c r="G1122" s="77"/>
      <c r="H1122" s="78"/>
      <c r="I1122" s="78"/>
      <c r="J1122" s="78"/>
      <c r="K1122" s="78"/>
      <c r="L1122" s="25"/>
    </row>
    <row r="1125" spans="1:12" s="32" customFormat="1" x14ac:dyDescent="0.2">
      <c r="A1125" s="1"/>
      <c r="B1125" s="2"/>
      <c r="C1125" s="42"/>
      <c r="D1125" s="40"/>
      <c r="E1125" s="63"/>
      <c r="F1125" s="73"/>
      <c r="G1125" s="77"/>
      <c r="H1125" s="78"/>
      <c r="I1125" s="78"/>
      <c r="J1125" s="78"/>
      <c r="K1125" s="78"/>
      <c r="L1125" s="25"/>
    </row>
    <row r="1128" spans="1:12" s="32" customFormat="1" x14ac:dyDescent="0.2">
      <c r="A1128" s="1"/>
      <c r="B1128" s="2"/>
      <c r="C1128" s="42"/>
      <c r="D1128" s="40"/>
      <c r="E1128" s="63"/>
      <c r="F1128" s="73"/>
      <c r="G1128" s="77"/>
      <c r="H1128" s="78"/>
      <c r="I1128" s="78"/>
      <c r="J1128" s="78"/>
      <c r="K1128" s="78"/>
      <c r="L1128" s="25"/>
    </row>
    <row r="1130" spans="1:12" s="32" customFormat="1" x14ac:dyDescent="0.2">
      <c r="A1130" s="1"/>
      <c r="B1130" s="2"/>
      <c r="C1130" s="42"/>
      <c r="D1130" s="40"/>
      <c r="E1130" s="63"/>
      <c r="F1130" s="73"/>
      <c r="G1130" s="77"/>
      <c r="H1130" s="78"/>
      <c r="I1130" s="78"/>
      <c r="J1130" s="78"/>
      <c r="K1130" s="78"/>
      <c r="L1130" s="25"/>
    </row>
    <row r="1132" spans="1:12" s="32" customFormat="1" x14ac:dyDescent="0.2">
      <c r="A1132" s="1"/>
      <c r="B1132" s="2"/>
      <c r="C1132" s="42"/>
      <c r="D1132" s="40"/>
      <c r="E1132" s="63"/>
      <c r="F1132" s="73"/>
      <c r="G1132" s="77"/>
      <c r="H1132" s="78"/>
      <c r="I1132" s="78"/>
      <c r="J1132" s="78"/>
      <c r="K1132" s="78"/>
      <c r="L1132" s="25"/>
    </row>
    <row r="1134" spans="1:12" s="32" customFormat="1" x14ac:dyDescent="0.2">
      <c r="A1134" s="1"/>
      <c r="B1134" s="2"/>
      <c r="C1134" s="42"/>
      <c r="D1134" s="40"/>
      <c r="E1134" s="63"/>
      <c r="F1134" s="73"/>
      <c r="G1134" s="77"/>
      <c r="H1134" s="78"/>
      <c r="I1134" s="78"/>
      <c r="J1134" s="78"/>
      <c r="K1134" s="78"/>
      <c r="L1134" s="25"/>
    </row>
    <row r="1137" spans="1:12" s="32" customFormat="1" x14ac:dyDescent="0.2">
      <c r="A1137" s="1"/>
      <c r="B1137" s="2"/>
      <c r="C1137" s="42"/>
      <c r="D1137" s="40"/>
      <c r="E1137" s="63"/>
      <c r="F1137" s="73"/>
      <c r="G1137" s="77"/>
      <c r="H1137" s="78"/>
      <c r="I1137" s="78"/>
      <c r="J1137" s="78"/>
      <c r="K1137" s="78"/>
      <c r="L1137" s="25"/>
    </row>
    <row r="1139" spans="1:12" s="32" customFormat="1" x14ac:dyDescent="0.2">
      <c r="A1139" s="1"/>
      <c r="B1139" s="2"/>
      <c r="C1139" s="42"/>
      <c r="D1139" s="40"/>
      <c r="E1139" s="63"/>
      <c r="F1139" s="73"/>
      <c r="G1139" s="77"/>
      <c r="H1139" s="78"/>
      <c r="I1139" s="78"/>
      <c r="J1139" s="78"/>
      <c r="K1139" s="78"/>
      <c r="L1139" s="25"/>
    </row>
    <row r="1140" spans="1:12" s="32" customFormat="1" x14ac:dyDescent="0.2">
      <c r="A1140" s="1"/>
      <c r="B1140" s="2"/>
      <c r="C1140" s="42"/>
      <c r="D1140" s="40"/>
      <c r="E1140" s="63"/>
      <c r="F1140" s="73"/>
      <c r="G1140" s="77"/>
      <c r="H1140" s="78"/>
      <c r="I1140" s="78"/>
      <c r="J1140" s="78"/>
      <c r="K1140" s="78"/>
      <c r="L1140" s="25"/>
    </row>
    <row r="1142" spans="1:12" s="32" customFormat="1" x14ac:dyDescent="0.2">
      <c r="A1142" s="1"/>
      <c r="B1142" s="2"/>
      <c r="C1142" s="42"/>
      <c r="D1142" s="40"/>
      <c r="E1142" s="63"/>
      <c r="F1142" s="73"/>
      <c r="G1142" s="77"/>
      <c r="H1142" s="78"/>
      <c r="I1142" s="78"/>
      <c r="J1142" s="78"/>
      <c r="K1142" s="78"/>
      <c r="L1142" s="25"/>
    </row>
    <row r="1144" spans="1:12" s="32" customFormat="1" x14ac:dyDescent="0.2">
      <c r="A1144" s="1"/>
      <c r="B1144" s="2"/>
      <c r="C1144" s="42"/>
      <c r="D1144" s="40"/>
      <c r="E1144" s="63"/>
      <c r="F1144" s="73"/>
      <c r="G1144" s="77"/>
      <c r="H1144" s="78"/>
      <c r="I1144" s="78"/>
      <c r="J1144" s="78"/>
      <c r="K1144" s="78"/>
      <c r="L1144" s="25"/>
    </row>
    <row r="1148" spans="1:12" s="32" customFormat="1" x14ac:dyDescent="0.2">
      <c r="A1148" s="1"/>
      <c r="B1148" s="2"/>
      <c r="C1148" s="42"/>
      <c r="D1148" s="40"/>
      <c r="E1148" s="63"/>
      <c r="F1148" s="73"/>
      <c r="G1148" s="77"/>
      <c r="H1148" s="78"/>
      <c r="I1148" s="78"/>
      <c r="J1148" s="78"/>
      <c r="K1148" s="78"/>
      <c r="L1148" s="25"/>
    </row>
    <row r="1150" spans="1:12" s="32" customFormat="1" x14ac:dyDescent="0.2">
      <c r="A1150" s="1"/>
      <c r="B1150" s="2"/>
      <c r="C1150" s="42"/>
      <c r="D1150" s="40"/>
      <c r="E1150" s="63"/>
      <c r="F1150" s="73"/>
      <c r="G1150" s="77"/>
      <c r="H1150" s="78"/>
      <c r="I1150" s="78"/>
      <c r="J1150" s="78"/>
      <c r="K1150" s="78"/>
      <c r="L1150" s="25"/>
    </row>
    <row r="1155" spans="1:12" s="32" customFormat="1" x14ac:dyDescent="0.2">
      <c r="A1155" s="1"/>
      <c r="B1155" s="2"/>
      <c r="C1155" s="42"/>
      <c r="D1155" s="40"/>
      <c r="E1155" s="63"/>
      <c r="F1155" s="73"/>
      <c r="G1155" s="77"/>
      <c r="H1155" s="78"/>
      <c r="I1155" s="78"/>
      <c r="J1155" s="78"/>
      <c r="K1155" s="78"/>
      <c r="L1155" s="25"/>
    </row>
    <row r="1158" spans="1:12" s="32" customFormat="1" x14ac:dyDescent="0.2">
      <c r="A1158" s="1"/>
      <c r="B1158" s="2"/>
      <c r="C1158" s="42"/>
      <c r="D1158" s="40"/>
      <c r="E1158" s="63"/>
      <c r="F1158" s="73"/>
      <c r="G1158" s="77"/>
      <c r="H1158" s="78"/>
      <c r="I1158" s="78"/>
      <c r="J1158" s="78"/>
      <c r="K1158" s="78"/>
      <c r="L1158" s="25"/>
    </row>
    <row r="1162" spans="1:12" s="32" customFormat="1" x14ac:dyDescent="0.2">
      <c r="A1162" s="1"/>
      <c r="B1162" s="2"/>
      <c r="C1162" s="42"/>
      <c r="D1162" s="40"/>
      <c r="E1162" s="63"/>
      <c r="F1162" s="73"/>
      <c r="G1162" s="77"/>
      <c r="H1162" s="78"/>
      <c r="I1162" s="78"/>
      <c r="J1162" s="78"/>
      <c r="K1162" s="78"/>
      <c r="L1162" s="25"/>
    </row>
    <row r="1165" spans="1:12" s="32" customFormat="1" x14ac:dyDescent="0.2">
      <c r="A1165" s="1"/>
      <c r="B1165" s="2"/>
      <c r="C1165" s="42"/>
      <c r="D1165" s="40"/>
      <c r="E1165" s="63"/>
      <c r="F1165" s="73"/>
      <c r="G1165" s="77"/>
      <c r="H1165" s="78"/>
      <c r="I1165" s="78"/>
      <c r="J1165" s="78"/>
      <c r="K1165" s="78"/>
      <c r="L1165" s="25"/>
    </row>
    <row r="1167" spans="1:12" s="32" customFormat="1" x14ac:dyDescent="0.2">
      <c r="A1167" s="1"/>
      <c r="B1167" s="2"/>
      <c r="C1167" s="42"/>
      <c r="D1167" s="40"/>
      <c r="E1167" s="63"/>
      <c r="F1167" s="73"/>
      <c r="G1167" s="77"/>
      <c r="H1167" s="78"/>
      <c r="I1167" s="78"/>
      <c r="J1167" s="78"/>
      <c r="K1167" s="78"/>
      <c r="L1167" s="25"/>
    </row>
    <row r="1169" spans="1:12" s="32" customFormat="1" x14ac:dyDescent="0.2">
      <c r="A1169" s="1"/>
      <c r="B1169" s="2"/>
      <c r="C1169" s="42"/>
      <c r="D1169" s="40"/>
      <c r="E1169" s="63"/>
      <c r="F1169" s="73"/>
      <c r="G1169" s="77"/>
      <c r="H1169" s="78"/>
      <c r="I1169" s="78"/>
      <c r="J1169" s="78"/>
      <c r="K1169" s="78"/>
      <c r="L1169" s="25"/>
    </row>
    <row r="1172" spans="1:12" s="32" customFormat="1" x14ac:dyDescent="0.2">
      <c r="A1172" s="1"/>
      <c r="B1172" s="2"/>
      <c r="C1172" s="42"/>
      <c r="D1172" s="40"/>
      <c r="E1172" s="63"/>
      <c r="F1172" s="73"/>
      <c r="G1172" s="77"/>
      <c r="H1172" s="78"/>
      <c r="I1172" s="78"/>
      <c r="J1172" s="78"/>
      <c r="K1172" s="78"/>
      <c r="L1172" s="25"/>
    </row>
    <row r="1176" spans="1:12" s="32" customFormat="1" x14ac:dyDescent="0.2">
      <c r="A1176" s="1"/>
      <c r="B1176" s="2"/>
      <c r="C1176" s="42"/>
      <c r="D1176" s="40"/>
      <c r="E1176" s="63"/>
      <c r="F1176" s="73"/>
      <c r="G1176" s="77"/>
      <c r="H1176" s="78"/>
      <c r="I1176" s="78"/>
      <c r="J1176" s="78"/>
      <c r="K1176" s="78"/>
      <c r="L1176" s="25"/>
    </row>
    <row r="1178" spans="1:12" s="80" customFormat="1" x14ac:dyDescent="0.2">
      <c r="A1178" s="1"/>
      <c r="B1178" s="2"/>
      <c r="C1178" s="42"/>
      <c r="D1178" s="40"/>
      <c r="E1178" s="63"/>
      <c r="F1178" s="73"/>
      <c r="G1178" s="77"/>
      <c r="H1178" s="78"/>
      <c r="I1178" s="78"/>
      <c r="J1178" s="78"/>
      <c r="K1178" s="78"/>
      <c r="L1178" s="79"/>
    </row>
    <row r="1180" spans="1:12" s="80" customFormat="1" x14ac:dyDescent="0.2">
      <c r="A1180" s="1"/>
      <c r="B1180" s="2"/>
      <c r="C1180" s="42"/>
      <c r="D1180" s="40"/>
      <c r="E1180" s="63"/>
      <c r="F1180" s="73"/>
      <c r="G1180" s="77"/>
      <c r="H1180" s="78"/>
      <c r="I1180" s="78"/>
      <c r="J1180" s="78"/>
      <c r="K1180" s="78"/>
      <c r="L1180" s="79"/>
    </row>
    <row r="1181" spans="1:12" s="82" customFormat="1" x14ac:dyDescent="0.2">
      <c r="A1181" s="1"/>
      <c r="B1181" s="2"/>
      <c r="C1181" s="42"/>
      <c r="D1181" s="40"/>
      <c r="E1181" s="63"/>
      <c r="F1181" s="73"/>
      <c r="G1181" s="77"/>
      <c r="H1181" s="78"/>
      <c r="I1181" s="78"/>
      <c r="J1181" s="78"/>
      <c r="K1181" s="78"/>
      <c r="L1181" s="81"/>
    </row>
    <row r="1185" spans="1:12" s="32" customFormat="1" x14ac:dyDescent="0.2">
      <c r="A1185" s="1"/>
      <c r="B1185" s="2"/>
      <c r="C1185" s="42"/>
      <c r="D1185" s="40"/>
      <c r="E1185" s="63"/>
      <c r="F1185" s="73"/>
      <c r="G1185" s="77"/>
      <c r="H1185" s="78"/>
      <c r="I1185" s="78"/>
      <c r="J1185" s="78"/>
      <c r="K1185" s="78"/>
      <c r="L1185" s="25"/>
    </row>
    <row r="1188" spans="1:12" s="32" customFormat="1" x14ac:dyDescent="0.2">
      <c r="A1188" s="1"/>
      <c r="B1188" s="2"/>
      <c r="C1188" s="42"/>
      <c r="D1188" s="40"/>
      <c r="E1188" s="63"/>
      <c r="F1188" s="73"/>
      <c r="G1188" s="77"/>
      <c r="H1188" s="78"/>
      <c r="I1188" s="78"/>
      <c r="J1188" s="78"/>
      <c r="K1188" s="78"/>
      <c r="L1188" s="25"/>
    </row>
    <row r="1191" spans="1:12" s="32" customFormat="1" x14ac:dyDescent="0.2">
      <c r="A1191" s="1"/>
      <c r="B1191" s="2"/>
      <c r="C1191" s="42"/>
      <c r="D1191" s="40"/>
      <c r="E1191" s="63"/>
      <c r="F1191" s="73"/>
      <c r="G1191" s="77"/>
      <c r="H1191" s="78"/>
      <c r="I1191" s="78"/>
      <c r="J1191" s="78"/>
      <c r="K1191" s="78"/>
      <c r="L1191" s="25"/>
    </row>
    <row r="1193" spans="1:12" s="32" customFormat="1" x14ac:dyDescent="0.2">
      <c r="A1193" s="1"/>
      <c r="B1193" s="2"/>
      <c r="C1193" s="42"/>
      <c r="D1193" s="40"/>
      <c r="E1193" s="63"/>
      <c r="F1193" s="73"/>
      <c r="G1193" s="77"/>
      <c r="H1193" s="78"/>
      <c r="I1193" s="78"/>
      <c r="J1193" s="78"/>
      <c r="K1193" s="78"/>
      <c r="L1193" s="25"/>
    </row>
    <row r="1195" spans="1:12" s="32" customFormat="1" x14ac:dyDescent="0.2">
      <c r="A1195" s="1"/>
      <c r="B1195" s="2"/>
      <c r="C1195" s="42"/>
      <c r="D1195" s="40"/>
      <c r="E1195" s="63"/>
      <c r="F1195" s="73"/>
      <c r="G1195" s="77"/>
      <c r="H1195" s="78"/>
      <c r="I1195" s="78"/>
      <c r="J1195" s="78"/>
      <c r="K1195" s="78"/>
      <c r="L1195" s="25"/>
    </row>
    <row r="1197" spans="1:12" s="32" customFormat="1" x14ac:dyDescent="0.2">
      <c r="A1197" s="1"/>
      <c r="B1197" s="2"/>
      <c r="C1197" s="42"/>
      <c r="D1197" s="40"/>
      <c r="E1197" s="63"/>
      <c r="F1197" s="73"/>
      <c r="G1197" s="77"/>
      <c r="H1197" s="78"/>
      <c r="I1197" s="78"/>
      <c r="J1197" s="78"/>
      <c r="K1197" s="78"/>
      <c r="L1197" s="25"/>
    </row>
    <row r="1200" spans="1:12" s="32" customFormat="1" x14ac:dyDescent="0.2">
      <c r="A1200" s="1"/>
      <c r="B1200" s="2"/>
      <c r="C1200" s="42"/>
      <c r="D1200" s="40"/>
      <c r="E1200" s="63"/>
      <c r="F1200" s="73"/>
      <c r="G1200" s="77"/>
      <c r="H1200" s="78"/>
      <c r="I1200" s="78"/>
      <c r="J1200" s="78"/>
      <c r="K1200" s="78"/>
      <c r="L1200" s="25"/>
    </row>
    <row r="1204" spans="1:12" s="32" customFormat="1" x14ac:dyDescent="0.2">
      <c r="A1204" s="1"/>
      <c r="B1204" s="2"/>
      <c r="C1204" s="42"/>
      <c r="D1204" s="40"/>
      <c r="E1204" s="63"/>
      <c r="F1204" s="73"/>
      <c r="G1204" s="77"/>
      <c r="H1204" s="78"/>
      <c r="I1204" s="78"/>
      <c r="J1204" s="78"/>
      <c r="K1204" s="78"/>
      <c r="L1204" s="25"/>
    </row>
    <row r="1206" spans="1:12" s="32" customFormat="1" x14ac:dyDescent="0.2">
      <c r="A1206" s="1"/>
      <c r="B1206" s="2"/>
      <c r="C1206" s="42"/>
      <c r="D1206" s="40"/>
      <c r="E1206" s="63"/>
      <c r="F1206" s="73"/>
      <c r="G1206" s="77"/>
      <c r="H1206" s="78"/>
      <c r="I1206" s="78"/>
      <c r="J1206" s="78"/>
      <c r="K1206" s="78"/>
      <c r="L1206" s="25"/>
    </row>
    <row r="1208" spans="1:12" s="82" customFormat="1" x14ac:dyDescent="0.2">
      <c r="A1208" s="1"/>
      <c r="B1208" s="2"/>
      <c r="C1208" s="42"/>
      <c r="D1208" s="40"/>
      <c r="E1208" s="63"/>
      <c r="F1208" s="73"/>
      <c r="G1208" s="77"/>
      <c r="H1208" s="78"/>
      <c r="I1208" s="78"/>
      <c r="J1208" s="78"/>
      <c r="K1208" s="78"/>
      <c r="L1208" s="81"/>
    </row>
    <row r="1210" spans="1:12" s="82" customFormat="1" x14ac:dyDescent="0.2">
      <c r="A1210" s="1"/>
      <c r="B1210" s="2"/>
      <c r="C1210" s="42"/>
      <c r="D1210" s="40"/>
      <c r="E1210" s="63"/>
      <c r="F1210" s="73"/>
      <c r="G1210" s="77"/>
      <c r="H1210" s="78"/>
      <c r="I1210" s="78"/>
      <c r="J1210" s="78"/>
      <c r="K1210" s="78"/>
      <c r="L1210" s="81"/>
    </row>
    <row r="1211" spans="1:12" s="82" customFormat="1" x14ac:dyDescent="0.2">
      <c r="A1211" s="1"/>
      <c r="B1211" s="2"/>
      <c r="C1211" s="42"/>
      <c r="D1211" s="40"/>
      <c r="E1211" s="63"/>
      <c r="F1211" s="73"/>
      <c r="G1211" s="77"/>
      <c r="H1211" s="78"/>
      <c r="I1211" s="78"/>
      <c r="J1211" s="78"/>
      <c r="K1211" s="78"/>
      <c r="L1211" s="81"/>
    </row>
    <row r="1214" spans="1:12" s="32" customFormat="1" x14ac:dyDescent="0.2">
      <c r="A1214" s="1"/>
      <c r="B1214" s="2"/>
      <c r="C1214" s="42"/>
      <c r="D1214" s="40"/>
      <c r="E1214" s="63"/>
      <c r="F1214" s="73"/>
      <c r="G1214" s="77"/>
      <c r="H1214" s="78"/>
      <c r="I1214" s="78"/>
      <c r="J1214" s="78"/>
      <c r="K1214" s="78"/>
      <c r="L1214" s="25"/>
    </row>
    <row r="1217" spans="1:12" s="32" customFormat="1" x14ac:dyDescent="0.2">
      <c r="A1217" s="1"/>
      <c r="B1217" s="2"/>
      <c r="C1217" s="42"/>
      <c r="D1217" s="40"/>
      <c r="E1217" s="63"/>
      <c r="F1217" s="73"/>
      <c r="G1217" s="77"/>
      <c r="H1217" s="78"/>
      <c r="I1217" s="78"/>
      <c r="J1217" s="78"/>
      <c r="K1217" s="78"/>
      <c r="L1217" s="25"/>
    </row>
    <row r="1220" spans="1:12" s="32" customFormat="1" x14ac:dyDescent="0.2">
      <c r="A1220" s="1"/>
      <c r="B1220" s="2"/>
      <c r="C1220" s="42"/>
      <c r="D1220" s="40"/>
      <c r="E1220" s="63"/>
      <c r="F1220" s="73"/>
      <c r="G1220" s="77"/>
      <c r="H1220" s="78"/>
      <c r="I1220" s="78"/>
      <c r="J1220" s="78"/>
      <c r="K1220" s="78"/>
      <c r="L1220" s="25"/>
    </row>
    <row r="1222" spans="1:12" s="32" customFormat="1" x14ac:dyDescent="0.2">
      <c r="A1222" s="1"/>
      <c r="B1222" s="2"/>
      <c r="C1222" s="42"/>
      <c r="D1222" s="40"/>
      <c r="E1222" s="63"/>
      <c r="F1222" s="73"/>
      <c r="G1222" s="77"/>
      <c r="H1222" s="78"/>
      <c r="I1222" s="78"/>
      <c r="J1222" s="78"/>
      <c r="K1222" s="78"/>
      <c r="L1222" s="25"/>
    </row>
    <row r="1224" spans="1:12" s="32" customFormat="1" x14ac:dyDescent="0.2">
      <c r="A1224" s="1"/>
      <c r="B1224" s="2"/>
      <c r="C1224" s="42"/>
      <c r="D1224" s="40"/>
      <c r="E1224" s="63"/>
      <c r="F1224" s="73"/>
      <c r="G1224" s="77"/>
      <c r="H1224" s="78"/>
      <c r="I1224" s="78"/>
      <c r="J1224" s="78"/>
      <c r="K1224" s="78"/>
      <c r="L1224" s="25"/>
    </row>
    <row r="1227" spans="1:12" s="32" customFormat="1" x14ac:dyDescent="0.2">
      <c r="A1227" s="1"/>
      <c r="B1227" s="2"/>
      <c r="C1227" s="42"/>
      <c r="D1227" s="40"/>
      <c r="E1227" s="63"/>
      <c r="F1227" s="73"/>
      <c r="G1227" s="77"/>
      <c r="H1227" s="78"/>
      <c r="I1227" s="78"/>
      <c r="J1227" s="78"/>
      <c r="K1227" s="78"/>
      <c r="L1227" s="25"/>
    </row>
    <row r="1231" spans="1:12" s="32" customFormat="1" x14ac:dyDescent="0.2">
      <c r="A1231" s="1"/>
      <c r="B1231" s="2"/>
      <c r="C1231" s="42"/>
      <c r="D1231" s="40"/>
      <c r="E1231" s="63"/>
      <c r="F1231" s="73"/>
      <c r="G1231" s="77"/>
      <c r="H1231" s="78"/>
      <c r="I1231" s="78"/>
      <c r="J1231" s="78"/>
      <c r="K1231" s="78"/>
      <c r="L1231" s="25"/>
    </row>
    <row r="1233" spans="1:12" s="32" customFormat="1" x14ac:dyDescent="0.2">
      <c r="A1233" s="1"/>
      <c r="B1233" s="2"/>
      <c r="C1233" s="42"/>
      <c r="D1233" s="40"/>
      <c r="E1233" s="63"/>
      <c r="F1233" s="73"/>
      <c r="G1233" s="77"/>
      <c r="H1233" s="78"/>
      <c r="I1233" s="78"/>
      <c r="J1233" s="78"/>
      <c r="K1233" s="78"/>
      <c r="L1233" s="25"/>
    </row>
    <row r="1239" spans="1:12" s="32" customFormat="1" x14ac:dyDescent="0.2">
      <c r="A1239" s="1"/>
      <c r="B1239" s="2"/>
      <c r="C1239" s="42"/>
      <c r="D1239" s="40"/>
      <c r="E1239" s="63"/>
      <c r="F1239" s="73"/>
      <c r="G1239" s="77"/>
      <c r="H1239" s="78"/>
      <c r="I1239" s="78"/>
      <c r="J1239" s="78"/>
      <c r="K1239" s="78"/>
      <c r="L1239" s="25"/>
    </row>
    <row r="1242" spans="1:12" s="32" customFormat="1" x14ac:dyDescent="0.2">
      <c r="A1242" s="1"/>
      <c r="B1242" s="2"/>
      <c r="C1242" s="42"/>
      <c r="D1242" s="40"/>
      <c r="E1242" s="63"/>
      <c r="F1242" s="73"/>
      <c r="G1242" s="77"/>
      <c r="H1242" s="78"/>
      <c r="I1242" s="78"/>
      <c r="J1242" s="78"/>
      <c r="K1242" s="78"/>
      <c r="L1242" s="25"/>
    </row>
    <row r="1244" spans="1:12" s="32" customFormat="1" x14ac:dyDescent="0.2">
      <c r="A1244" s="1"/>
      <c r="B1244" s="2"/>
      <c r="C1244" s="42"/>
      <c r="D1244" s="40"/>
      <c r="E1244" s="63"/>
      <c r="F1244" s="73"/>
      <c r="G1244" s="77"/>
      <c r="H1244" s="78"/>
      <c r="I1244" s="78"/>
      <c r="J1244" s="78"/>
      <c r="K1244" s="78"/>
      <c r="L1244" s="25"/>
    </row>
    <row r="1246" spans="1:12" s="32" customFormat="1" x14ac:dyDescent="0.2">
      <c r="A1246" s="1"/>
      <c r="B1246" s="2"/>
      <c r="C1246" s="42"/>
      <c r="D1246" s="40"/>
      <c r="E1246" s="63"/>
      <c r="F1246" s="73"/>
      <c r="G1246" s="77"/>
      <c r="H1246" s="78"/>
      <c r="I1246" s="78"/>
      <c r="J1246" s="78"/>
      <c r="K1246" s="78"/>
      <c r="L1246" s="25"/>
    </row>
    <row r="1248" spans="1:12" s="32" customFormat="1" x14ac:dyDescent="0.2">
      <c r="A1248" s="1"/>
      <c r="B1248" s="2"/>
      <c r="C1248" s="42"/>
      <c r="D1248" s="40"/>
      <c r="E1248" s="63"/>
      <c r="F1248" s="73"/>
      <c r="G1248" s="77"/>
      <c r="H1248" s="78"/>
      <c r="I1248" s="78"/>
      <c r="J1248" s="78"/>
      <c r="K1248" s="78"/>
      <c r="L1248" s="25"/>
    </row>
    <row r="1250" spans="1:12" s="32" customFormat="1" x14ac:dyDescent="0.2">
      <c r="A1250" s="1"/>
      <c r="B1250" s="2"/>
      <c r="C1250" s="42"/>
      <c r="D1250" s="40"/>
      <c r="E1250" s="63"/>
      <c r="F1250" s="73"/>
      <c r="G1250" s="77"/>
      <c r="H1250" s="78"/>
      <c r="I1250" s="78"/>
      <c r="J1250" s="78"/>
      <c r="K1250" s="78"/>
      <c r="L1250" s="25"/>
    </row>
    <row r="1253" spans="1:12" s="32" customFormat="1" x14ac:dyDescent="0.2">
      <c r="A1253" s="1"/>
      <c r="B1253" s="2"/>
      <c r="C1253" s="42"/>
      <c r="D1253" s="40"/>
      <c r="E1253" s="63"/>
      <c r="F1253" s="73"/>
      <c r="G1253" s="77"/>
      <c r="H1253" s="78"/>
      <c r="I1253" s="78"/>
      <c r="J1253" s="78"/>
      <c r="K1253" s="78"/>
      <c r="L1253" s="25"/>
    </row>
    <row r="1257" spans="1:12" s="32" customFormat="1" x14ac:dyDescent="0.2">
      <c r="A1257" s="1"/>
      <c r="B1257" s="2"/>
      <c r="C1257" s="42"/>
      <c r="D1257" s="40"/>
      <c r="E1257" s="63"/>
      <c r="F1257" s="73"/>
      <c r="G1257" s="77"/>
      <c r="H1257" s="78"/>
      <c r="I1257" s="78"/>
      <c r="J1257" s="78"/>
      <c r="K1257" s="78"/>
      <c r="L1257" s="25"/>
    </row>
    <row r="1259" spans="1:12" s="32" customFormat="1" x14ac:dyDescent="0.2">
      <c r="A1259" s="1"/>
      <c r="B1259" s="2"/>
      <c r="C1259" s="42"/>
      <c r="D1259" s="40"/>
      <c r="E1259" s="63"/>
      <c r="F1259" s="73"/>
      <c r="G1259" s="77"/>
      <c r="H1259" s="78"/>
      <c r="I1259" s="78"/>
      <c r="J1259" s="78"/>
      <c r="K1259" s="78"/>
      <c r="L1259" s="25"/>
    </row>
    <row r="1264" spans="1:12" s="32" customFormat="1" x14ac:dyDescent="0.2">
      <c r="A1264" s="1"/>
      <c r="B1264" s="2"/>
      <c r="C1264" s="42"/>
      <c r="D1264" s="40"/>
      <c r="E1264" s="63"/>
      <c r="F1264" s="73"/>
      <c r="G1264" s="77"/>
      <c r="H1264" s="78"/>
      <c r="I1264" s="78"/>
      <c r="J1264" s="78"/>
      <c r="K1264" s="78"/>
      <c r="L1264" s="25"/>
    </row>
    <row r="1267" spans="1:12" s="32" customFormat="1" x14ac:dyDescent="0.2">
      <c r="A1267" s="1"/>
      <c r="B1267" s="2"/>
      <c r="C1267" s="42"/>
      <c r="D1267" s="40"/>
      <c r="E1267" s="63"/>
      <c r="F1267" s="73"/>
      <c r="G1267" s="77"/>
      <c r="H1267" s="78"/>
      <c r="I1267" s="78"/>
      <c r="J1267" s="78"/>
      <c r="K1267" s="78"/>
      <c r="L1267" s="25"/>
    </row>
    <row r="1270" spans="1:12" s="32" customFormat="1" x14ac:dyDescent="0.2">
      <c r="A1270" s="1"/>
      <c r="B1270" s="2"/>
      <c r="C1270" s="42"/>
      <c r="D1270" s="40"/>
      <c r="E1270" s="63"/>
      <c r="F1270" s="73"/>
      <c r="G1270" s="77"/>
      <c r="H1270" s="78"/>
      <c r="I1270" s="78"/>
      <c r="J1270" s="78"/>
      <c r="K1270" s="78"/>
      <c r="L1270" s="25"/>
    </row>
    <row r="1272" spans="1:12" s="32" customFormat="1" x14ac:dyDescent="0.2">
      <c r="A1272" s="1"/>
      <c r="B1272" s="2"/>
      <c r="C1272" s="42"/>
      <c r="D1272" s="40"/>
      <c r="E1272" s="63"/>
      <c r="F1272" s="73"/>
      <c r="G1272" s="77"/>
      <c r="H1272" s="78"/>
      <c r="I1272" s="78"/>
      <c r="J1272" s="78"/>
      <c r="K1272" s="78"/>
      <c r="L1272" s="25"/>
    </row>
    <row r="1274" spans="1:12" s="32" customFormat="1" x14ac:dyDescent="0.2">
      <c r="A1274" s="1"/>
      <c r="B1274" s="2"/>
      <c r="C1274" s="42"/>
      <c r="D1274" s="40"/>
      <c r="E1274" s="63"/>
      <c r="F1274" s="73"/>
      <c r="G1274" s="77"/>
      <c r="H1274" s="78"/>
      <c r="I1274" s="78"/>
      <c r="J1274" s="78"/>
      <c r="K1274" s="78"/>
      <c r="L1274" s="25"/>
    </row>
    <row r="1277" spans="1:12" s="32" customFormat="1" x14ac:dyDescent="0.2">
      <c r="A1277" s="1"/>
      <c r="B1277" s="2"/>
      <c r="C1277" s="42"/>
      <c r="D1277" s="40"/>
      <c r="E1277" s="63"/>
      <c r="F1277" s="73"/>
      <c r="G1277" s="77"/>
      <c r="H1277" s="78"/>
      <c r="I1277" s="78"/>
      <c r="J1277" s="78"/>
      <c r="K1277" s="78"/>
      <c r="L1277" s="25"/>
    </row>
    <row r="1281" spans="1:12" s="32" customFormat="1" x14ac:dyDescent="0.2">
      <c r="A1281" s="1"/>
      <c r="B1281" s="2"/>
      <c r="C1281" s="42"/>
      <c r="D1281" s="40"/>
      <c r="E1281" s="63"/>
      <c r="F1281" s="73"/>
      <c r="G1281" s="77"/>
      <c r="H1281" s="78"/>
      <c r="I1281" s="78"/>
      <c r="J1281" s="78"/>
      <c r="K1281" s="78"/>
      <c r="L1281" s="25"/>
    </row>
    <row r="1283" spans="1:12" s="32" customFormat="1" x14ac:dyDescent="0.2">
      <c r="A1283" s="1"/>
      <c r="B1283" s="2"/>
      <c r="C1283" s="42"/>
      <c r="D1283" s="40"/>
      <c r="E1283" s="63"/>
      <c r="F1283" s="73"/>
      <c r="G1283" s="77"/>
      <c r="H1283" s="78"/>
      <c r="I1283" s="78"/>
      <c r="J1283" s="78"/>
      <c r="K1283" s="78"/>
      <c r="L1283" s="25"/>
    </row>
    <row r="1285" spans="1:12" s="32" customFormat="1" x14ac:dyDescent="0.2">
      <c r="A1285" s="1"/>
      <c r="B1285" s="2"/>
      <c r="C1285" s="42"/>
      <c r="D1285" s="40"/>
      <c r="E1285" s="63"/>
      <c r="F1285" s="73"/>
      <c r="G1285" s="77"/>
      <c r="H1285" s="78"/>
      <c r="I1285" s="78"/>
      <c r="J1285" s="78"/>
      <c r="K1285" s="78"/>
      <c r="L1285" s="25"/>
    </row>
    <row r="1288" spans="1:12" s="32" customFormat="1" x14ac:dyDescent="0.2">
      <c r="A1288" s="1"/>
      <c r="B1288" s="2"/>
      <c r="C1288" s="42"/>
      <c r="D1288" s="40"/>
      <c r="E1288" s="63"/>
      <c r="F1288" s="73"/>
      <c r="G1288" s="77"/>
      <c r="H1288" s="78"/>
      <c r="I1288" s="78"/>
      <c r="J1288" s="78"/>
      <c r="K1288" s="78"/>
      <c r="L1288" s="25"/>
    </row>
    <row r="1290" spans="1:12" s="32" customFormat="1" x14ac:dyDescent="0.2">
      <c r="A1290" s="1"/>
      <c r="B1290" s="2"/>
      <c r="C1290" s="42"/>
      <c r="D1290" s="40"/>
      <c r="E1290" s="63"/>
      <c r="F1290" s="73"/>
      <c r="G1290" s="77"/>
      <c r="H1290" s="78"/>
      <c r="I1290" s="78"/>
      <c r="J1290" s="78"/>
      <c r="K1290" s="78"/>
      <c r="L1290" s="25"/>
    </row>
    <row r="1292" spans="1:12" s="32" customFormat="1" x14ac:dyDescent="0.2">
      <c r="A1292" s="1"/>
      <c r="B1292" s="2"/>
      <c r="C1292" s="42"/>
      <c r="D1292" s="40"/>
      <c r="E1292" s="63"/>
      <c r="F1292" s="73"/>
      <c r="G1292" s="77"/>
      <c r="H1292" s="78"/>
      <c r="I1292" s="78"/>
      <c r="J1292" s="78"/>
      <c r="K1292" s="78"/>
      <c r="L1292" s="25"/>
    </row>
    <row r="1295" spans="1:12" s="32" customFormat="1" x14ac:dyDescent="0.2">
      <c r="A1295" s="1"/>
      <c r="B1295" s="2"/>
      <c r="C1295" s="42"/>
      <c r="D1295" s="40"/>
      <c r="E1295" s="63"/>
      <c r="F1295" s="73"/>
      <c r="G1295" s="77"/>
      <c r="H1295" s="78"/>
      <c r="I1295" s="78"/>
      <c r="J1295" s="78"/>
      <c r="K1295" s="78"/>
      <c r="L1295" s="25"/>
    </row>
    <row r="1298" spans="1:12" s="32" customFormat="1" x14ac:dyDescent="0.2">
      <c r="A1298" s="1"/>
      <c r="B1298" s="2"/>
      <c r="C1298" s="42"/>
      <c r="D1298" s="40"/>
      <c r="E1298" s="63"/>
      <c r="F1298" s="73"/>
      <c r="G1298" s="77"/>
      <c r="H1298" s="78"/>
      <c r="I1298" s="78"/>
      <c r="J1298" s="78"/>
      <c r="K1298" s="78"/>
      <c r="L1298" s="25"/>
    </row>
    <row r="1301" spans="1:12" s="32" customFormat="1" x14ac:dyDescent="0.2">
      <c r="A1301" s="1"/>
      <c r="B1301" s="2"/>
      <c r="C1301" s="42"/>
      <c r="D1301" s="40"/>
      <c r="E1301" s="63"/>
      <c r="F1301" s="73"/>
      <c r="G1301" s="77"/>
      <c r="H1301" s="78"/>
      <c r="I1301" s="78"/>
      <c r="J1301" s="78"/>
      <c r="K1301" s="78"/>
      <c r="L1301" s="25"/>
    </row>
    <row r="1303" spans="1:12" s="32" customFormat="1" x14ac:dyDescent="0.2">
      <c r="A1303" s="1"/>
      <c r="B1303" s="2"/>
      <c r="C1303" s="42"/>
      <c r="D1303" s="40"/>
      <c r="E1303" s="63"/>
      <c r="F1303" s="73"/>
      <c r="G1303" s="77"/>
      <c r="H1303" s="78"/>
      <c r="I1303" s="78"/>
      <c r="J1303" s="78"/>
      <c r="K1303" s="78"/>
      <c r="L1303" s="25"/>
    </row>
    <row r="1305" spans="1:12" s="32" customFormat="1" x14ac:dyDescent="0.2">
      <c r="A1305" s="1"/>
      <c r="B1305" s="2"/>
      <c r="C1305" s="42"/>
      <c r="D1305" s="40"/>
      <c r="E1305" s="63"/>
      <c r="F1305" s="73"/>
      <c r="G1305" s="77"/>
      <c r="H1305" s="78"/>
      <c r="I1305" s="78"/>
      <c r="J1305" s="78"/>
      <c r="K1305" s="78"/>
      <c r="L1305" s="25"/>
    </row>
    <row r="1309" spans="1:12" s="32" customFormat="1" x14ac:dyDescent="0.2">
      <c r="A1309" s="1"/>
      <c r="B1309" s="2"/>
      <c r="C1309" s="42"/>
      <c r="D1309" s="40"/>
      <c r="E1309" s="63"/>
      <c r="F1309" s="73"/>
      <c r="G1309" s="77"/>
      <c r="H1309" s="78"/>
      <c r="I1309" s="78"/>
      <c r="J1309" s="78"/>
      <c r="K1309" s="78"/>
      <c r="L1309" s="25"/>
    </row>
    <row r="1312" spans="1:12" s="32" customFormat="1" x14ac:dyDescent="0.2">
      <c r="A1312" s="1"/>
      <c r="B1312" s="2"/>
      <c r="C1312" s="42"/>
      <c r="D1312" s="40"/>
      <c r="E1312" s="63"/>
      <c r="F1312" s="73"/>
      <c r="G1312" s="77"/>
      <c r="H1312" s="78"/>
      <c r="I1312" s="78"/>
      <c r="J1312" s="78"/>
      <c r="K1312" s="78"/>
      <c r="L1312" s="25"/>
    </row>
    <row r="1315" spans="1:12" s="32" customFormat="1" x14ac:dyDescent="0.2">
      <c r="A1315" s="1"/>
      <c r="B1315" s="2"/>
      <c r="C1315" s="42"/>
      <c r="D1315" s="40"/>
      <c r="E1315" s="63"/>
      <c r="F1315" s="73"/>
      <c r="G1315" s="77"/>
      <c r="H1315" s="78"/>
      <c r="I1315" s="78"/>
      <c r="J1315" s="78"/>
      <c r="K1315" s="78"/>
      <c r="L1315" s="25"/>
    </row>
    <row r="1319" spans="1:12" s="32" customFormat="1" x14ac:dyDescent="0.2">
      <c r="A1319" s="1"/>
      <c r="B1319" s="2"/>
      <c r="C1319" s="42"/>
      <c r="D1319" s="40"/>
      <c r="E1319" s="63"/>
      <c r="F1319" s="73"/>
      <c r="G1319" s="77"/>
      <c r="H1319" s="78"/>
      <c r="I1319" s="78"/>
      <c r="J1319" s="78"/>
      <c r="K1319" s="78"/>
      <c r="L1319" s="25"/>
    </row>
    <row r="1321" spans="1:12" s="32" customFormat="1" x14ac:dyDescent="0.2">
      <c r="A1321" s="1"/>
      <c r="B1321" s="2"/>
      <c r="C1321" s="42"/>
      <c r="D1321" s="40"/>
      <c r="E1321" s="63"/>
      <c r="F1321" s="73"/>
      <c r="G1321" s="77"/>
      <c r="H1321" s="78"/>
      <c r="I1321" s="78"/>
      <c r="J1321" s="78"/>
      <c r="K1321" s="78"/>
      <c r="L1321" s="25"/>
    </row>
    <row r="1326" spans="1:12" s="32" customFormat="1" x14ac:dyDescent="0.2">
      <c r="A1326" s="1"/>
      <c r="B1326" s="2"/>
      <c r="C1326" s="42"/>
      <c r="D1326" s="40"/>
      <c r="E1326" s="63"/>
      <c r="F1326" s="73"/>
      <c r="G1326" s="77"/>
      <c r="H1326" s="78"/>
      <c r="I1326" s="78"/>
      <c r="J1326" s="78"/>
      <c r="K1326" s="78"/>
      <c r="L1326" s="25"/>
    </row>
    <row r="1330" spans="1:12" s="32" customFormat="1" x14ac:dyDescent="0.2">
      <c r="A1330" s="1"/>
      <c r="B1330" s="2"/>
      <c r="C1330" s="42"/>
      <c r="D1330" s="40"/>
      <c r="E1330" s="63"/>
      <c r="F1330" s="73"/>
      <c r="G1330" s="77"/>
      <c r="H1330" s="78"/>
      <c r="I1330" s="78"/>
      <c r="J1330" s="78"/>
      <c r="K1330" s="78"/>
      <c r="L1330" s="25"/>
    </row>
    <row r="1332" spans="1:12" s="32" customFormat="1" x14ac:dyDescent="0.2">
      <c r="A1332" s="1"/>
      <c r="B1332" s="2"/>
      <c r="C1332" s="42"/>
      <c r="D1332" s="40"/>
      <c r="E1332" s="63"/>
      <c r="F1332" s="73"/>
      <c r="G1332" s="77"/>
      <c r="H1332" s="78"/>
      <c r="I1332" s="78"/>
      <c r="J1332" s="78"/>
      <c r="K1332" s="78"/>
      <c r="L1332" s="25"/>
    </row>
    <row r="1334" spans="1:12" s="32" customFormat="1" x14ac:dyDescent="0.2">
      <c r="A1334" s="1"/>
      <c r="B1334" s="2"/>
      <c r="C1334" s="42"/>
      <c r="D1334" s="40"/>
      <c r="E1334" s="63"/>
      <c r="F1334" s="73"/>
      <c r="G1334" s="77"/>
      <c r="H1334" s="78"/>
      <c r="I1334" s="78"/>
      <c r="J1334" s="78"/>
      <c r="K1334" s="78"/>
      <c r="L1334" s="25"/>
    </row>
    <row r="1340" spans="1:12" s="32" customFormat="1" x14ac:dyDescent="0.2">
      <c r="A1340" s="1"/>
      <c r="B1340" s="2"/>
      <c r="C1340" s="42"/>
      <c r="D1340" s="40"/>
      <c r="E1340" s="63"/>
      <c r="F1340" s="73"/>
      <c r="G1340" s="77"/>
      <c r="H1340" s="78"/>
      <c r="I1340" s="78"/>
      <c r="J1340" s="78"/>
      <c r="K1340" s="78"/>
      <c r="L1340" s="25"/>
    </row>
    <row r="1343" spans="1:12" s="32" customFormat="1" x14ac:dyDescent="0.2">
      <c r="A1343" s="1"/>
      <c r="B1343" s="2"/>
      <c r="C1343" s="42"/>
      <c r="D1343" s="40"/>
      <c r="E1343" s="63"/>
      <c r="F1343" s="73"/>
      <c r="G1343" s="77"/>
      <c r="H1343" s="78"/>
      <c r="I1343" s="78"/>
      <c r="J1343" s="78"/>
      <c r="K1343" s="78"/>
      <c r="L1343" s="25"/>
    </row>
    <row r="1345" spans="1:12" s="32" customFormat="1" x14ac:dyDescent="0.2">
      <c r="A1345" s="1"/>
      <c r="B1345" s="2"/>
      <c r="C1345" s="42"/>
      <c r="D1345" s="40"/>
      <c r="E1345" s="63"/>
      <c r="F1345" s="73"/>
      <c r="G1345" s="77"/>
      <c r="H1345" s="78"/>
      <c r="I1345" s="78"/>
      <c r="J1345" s="78"/>
      <c r="K1345" s="78"/>
      <c r="L1345" s="25"/>
    </row>
    <row r="1347" spans="1:12" s="53" customFormat="1" x14ac:dyDescent="0.2">
      <c r="A1347" s="1"/>
      <c r="B1347" s="2"/>
      <c r="C1347" s="42"/>
      <c r="D1347" s="40"/>
      <c r="E1347" s="63"/>
      <c r="F1347" s="73"/>
      <c r="G1347" s="77"/>
      <c r="H1347" s="78"/>
      <c r="I1347" s="78"/>
      <c r="J1347" s="78"/>
      <c r="K1347" s="78"/>
      <c r="L1347" s="52"/>
    </row>
    <row r="1348" spans="1:12" s="32" customFormat="1" x14ac:dyDescent="0.2">
      <c r="A1348" s="1"/>
      <c r="B1348" s="2"/>
      <c r="C1348" s="42"/>
      <c r="D1348" s="40"/>
      <c r="E1348" s="63"/>
      <c r="F1348" s="73"/>
      <c r="G1348" s="77"/>
      <c r="H1348" s="78"/>
      <c r="I1348" s="78"/>
      <c r="J1348" s="78"/>
      <c r="K1348" s="78"/>
      <c r="L1348" s="25"/>
    </row>
    <row r="1350" spans="1:12" s="32" customFormat="1" x14ac:dyDescent="0.2">
      <c r="A1350" s="1"/>
      <c r="B1350" s="2"/>
      <c r="C1350" s="42"/>
      <c r="D1350" s="40"/>
      <c r="E1350" s="63"/>
      <c r="F1350" s="73"/>
      <c r="G1350" s="77"/>
      <c r="H1350" s="78"/>
      <c r="I1350" s="78"/>
      <c r="J1350" s="78"/>
      <c r="K1350" s="78"/>
      <c r="L1350" s="25"/>
    </row>
    <row r="1353" spans="1:12" s="32" customFormat="1" x14ac:dyDescent="0.2">
      <c r="A1353" s="1"/>
      <c r="B1353" s="2"/>
      <c r="C1353" s="42"/>
      <c r="D1353" s="40"/>
      <c r="E1353" s="63"/>
      <c r="F1353" s="73"/>
      <c r="G1353" s="77"/>
      <c r="H1353" s="78"/>
      <c r="I1353" s="78"/>
      <c r="J1353" s="78"/>
      <c r="K1353" s="78"/>
      <c r="L1353" s="25"/>
    </row>
    <row r="1357" spans="1:12" s="32" customFormat="1" x14ac:dyDescent="0.2">
      <c r="A1357" s="1"/>
      <c r="B1357" s="2"/>
      <c r="C1357" s="42"/>
      <c r="D1357" s="40"/>
      <c r="E1357" s="63"/>
      <c r="F1357" s="73"/>
      <c r="G1357" s="77"/>
      <c r="H1357" s="78"/>
      <c r="I1357" s="78"/>
      <c r="J1357" s="78"/>
      <c r="K1357" s="78"/>
      <c r="L1357" s="25"/>
    </row>
    <row r="1359" spans="1:12" s="32" customFormat="1" x14ac:dyDescent="0.2">
      <c r="A1359" s="1"/>
      <c r="B1359" s="2"/>
      <c r="C1359" s="42"/>
      <c r="D1359" s="40"/>
      <c r="E1359" s="63"/>
      <c r="F1359" s="73"/>
      <c r="G1359" s="77"/>
      <c r="H1359" s="78"/>
      <c r="I1359" s="78"/>
      <c r="J1359" s="78"/>
      <c r="K1359" s="78"/>
      <c r="L1359" s="25"/>
    </row>
    <row r="1362" spans="1:17" s="32" customFormat="1" x14ac:dyDescent="0.2">
      <c r="A1362" s="1"/>
      <c r="B1362" s="2"/>
      <c r="C1362" s="42"/>
      <c r="D1362" s="40"/>
      <c r="E1362" s="63"/>
      <c r="F1362" s="73"/>
      <c r="G1362" s="77"/>
      <c r="H1362" s="78"/>
      <c r="I1362" s="78"/>
      <c r="J1362" s="78"/>
      <c r="K1362" s="78"/>
      <c r="L1362" s="25"/>
    </row>
    <row r="1367" spans="1:17" s="32" customFormat="1" x14ac:dyDescent="0.2">
      <c r="A1367" s="1"/>
      <c r="B1367" s="2"/>
      <c r="C1367" s="42"/>
      <c r="D1367" s="40"/>
      <c r="E1367" s="63"/>
      <c r="F1367" s="73"/>
      <c r="G1367" s="77"/>
      <c r="H1367" s="78"/>
      <c r="I1367" s="78"/>
      <c r="J1367" s="78"/>
      <c r="K1367" s="78"/>
      <c r="L1367" s="36"/>
    </row>
    <row r="1371" spans="1:17" x14ac:dyDescent="0.2">
      <c r="P1371" s="32">
        <f>K6</f>
        <v>1600000</v>
      </c>
      <c r="Q1371" s="32">
        <v>31</v>
      </c>
    </row>
    <row r="1372" spans="1:17" x14ac:dyDescent="0.2">
      <c r="P1372" s="32">
        <f>K9+K18+K50+K56+K62+K67+K71+K80+K95+K103+K108+K117+K120+K144+K149+K156+K160+K187+K192+K201+K248+K256+K259+2000000</f>
        <v>32320000</v>
      </c>
      <c r="Q1372" s="32">
        <v>43</v>
      </c>
    </row>
    <row r="1373" spans="1:17" s="32" customFormat="1" x14ac:dyDescent="0.2">
      <c r="A1373" s="1"/>
      <c r="B1373" s="2"/>
      <c r="C1373" s="42"/>
      <c r="D1373" s="40"/>
      <c r="E1373" s="63"/>
      <c r="F1373" s="73"/>
      <c r="G1373" s="77"/>
      <c r="H1373" s="78"/>
      <c r="I1373" s="78"/>
      <c r="J1373" s="78"/>
      <c r="K1373" s="78"/>
      <c r="L1373" s="36"/>
      <c r="M1373" s="37"/>
      <c r="P1373" s="32">
        <f>K85+K206</f>
        <v>2056000</v>
      </c>
      <c r="Q1373" s="32">
        <v>51</v>
      </c>
    </row>
    <row r="1374" spans="1:17" x14ac:dyDescent="0.2">
      <c r="P1374" s="32">
        <f>K123+K128+K165+K170+K211+K216+K262</f>
        <v>1271000</v>
      </c>
      <c r="Q1374" s="32" t="s">
        <v>71</v>
      </c>
    </row>
    <row r="1375" spans="1:17" x14ac:dyDescent="0.2">
      <c r="P1375" s="32">
        <f>K137+K140+K177+K181+K225+K270+K273</f>
        <v>2816000</v>
      </c>
      <c r="Q1375" s="32" t="s">
        <v>72</v>
      </c>
    </row>
    <row r="1376" spans="1:17" x14ac:dyDescent="0.2">
      <c r="P1376" s="32">
        <f>K88</f>
        <v>213000</v>
      </c>
      <c r="Q1376" s="32">
        <v>71</v>
      </c>
    </row>
    <row r="1377" spans="1:17" x14ac:dyDescent="0.2">
      <c r="P1377" s="32">
        <v>54000000</v>
      </c>
      <c r="Q1377" s="32">
        <v>11</v>
      </c>
    </row>
    <row r="1378" spans="1:17" x14ac:dyDescent="0.2">
      <c r="P1378" s="32"/>
      <c r="Q1378" s="32"/>
    </row>
    <row r="1379" spans="1:17" x14ac:dyDescent="0.2">
      <c r="P1379" s="32">
        <f>P1371+P1372+P1373+P1374+P1375+P1376+P1377</f>
        <v>94276000</v>
      </c>
      <c r="Q1379" s="32" t="s">
        <v>73</v>
      </c>
    </row>
    <row r="1380" spans="1:17" x14ac:dyDescent="0.2">
      <c r="M1380" s="32"/>
      <c r="N1380" s="32"/>
    </row>
    <row r="1383" spans="1:17" s="32" customFormat="1" x14ac:dyDescent="0.2">
      <c r="A1383" s="1"/>
      <c r="B1383" s="2"/>
      <c r="C1383" s="42"/>
      <c r="D1383" s="40"/>
      <c r="E1383" s="63"/>
      <c r="F1383" s="73"/>
      <c r="G1383" s="77"/>
      <c r="H1383" s="78"/>
      <c r="I1383" s="78"/>
      <c r="J1383" s="78"/>
      <c r="K1383" s="78"/>
      <c r="L1383" s="36"/>
      <c r="M1383" s="37"/>
    </row>
    <row r="1385" spans="1:17" s="32" customFormat="1" x14ac:dyDescent="0.2">
      <c r="A1385" s="1"/>
      <c r="B1385" s="2"/>
      <c r="C1385" s="42"/>
      <c r="D1385" s="40"/>
      <c r="E1385" s="63"/>
      <c r="F1385" s="73"/>
      <c r="G1385" s="77"/>
      <c r="H1385" s="78"/>
      <c r="I1385" s="78"/>
      <c r="J1385" s="78"/>
      <c r="K1385" s="78"/>
      <c r="L1385" s="36"/>
    </row>
    <row r="1394" spans="1:12" s="32" customFormat="1" x14ac:dyDescent="0.2">
      <c r="A1394" s="1"/>
      <c r="B1394" s="2"/>
      <c r="C1394" s="42"/>
      <c r="D1394" s="40"/>
      <c r="E1394" s="63"/>
      <c r="F1394" s="73"/>
      <c r="G1394" s="77"/>
      <c r="H1394" s="78"/>
      <c r="I1394" s="78"/>
      <c r="J1394" s="78"/>
      <c r="K1394" s="78"/>
      <c r="L1394" s="36"/>
    </row>
    <row r="1400" spans="1:12" s="32" customFormat="1" x14ac:dyDescent="0.2">
      <c r="A1400" s="1"/>
      <c r="B1400" s="2"/>
      <c r="C1400" s="42"/>
      <c r="D1400" s="40"/>
      <c r="E1400" s="63"/>
      <c r="F1400" s="73"/>
      <c r="G1400" s="77"/>
      <c r="H1400" s="78"/>
      <c r="I1400" s="78"/>
      <c r="J1400" s="78"/>
      <c r="K1400" s="78"/>
      <c r="L1400" s="36"/>
    </row>
    <row r="1402" spans="1:12" s="32" customFormat="1" x14ac:dyDescent="0.2">
      <c r="A1402" s="1"/>
      <c r="B1402" s="2"/>
      <c r="C1402" s="42"/>
      <c r="D1402" s="40"/>
      <c r="E1402" s="63"/>
      <c r="F1402" s="73"/>
      <c r="G1402" s="77"/>
      <c r="H1402" s="78"/>
      <c r="I1402" s="78"/>
      <c r="J1402" s="78"/>
      <c r="K1402" s="78"/>
      <c r="L1402" s="25"/>
    </row>
    <row r="1404" spans="1:12" s="32" customFormat="1" x14ac:dyDescent="0.2">
      <c r="A1404" s="1"/>
      <c r="B1404" s="2"/>
      <c r="C1404" s="42"/>
      <c r="D1404" s="40"/>
      <c r="E1404" s="63"/>
      <c r="F1404" s="73"/>
      <c r="G1404" s="77"/>
      <c r="H1404" s="78"/>
      <c r="I1404" s="78"/>
      <c r="J1404" s="78"/>
      <c r="K1404" s="78"/>
      <c r="L1404" s="25"/>
    </row>
    <row r="1406" spans="1:12" s="32" customFormat="1" x14ac:dyDescent="0.2">
      <c r="A1406" s="1"/>
      <c r="B1406" s="2"/>
      <c r="C1406" s="42"/>
      <c r="D1406" s="40"/>
      <c r="E1406" s="63"/>
      <c r="F1406" s="73"/>
      <c r="G1406" s="77"/>
      <c r="H1406" s="78"/>
      <c r="I1406" s="78"/>
      <c r="J1406" s="78"/>
      <c r="K1406" s="78"/>
      <c r="L1406" s="36"/>
    </row>
    <row r="1410" spans="1:12" s="32" customFormat="1" x14ac:dyDescent="0.2">
      <c r="A1410" s="1"/>
      <c r="B1410" s="2"/>
      <c r="C1410" s="42"/>
      <c r="D1410" s="40"/>
      <c r="E1410" s="63"/>
      <c r="F1410" s="73"/>
      <c r="G1410" s="77"/>
      <c r="H1410" s="78"/>
      <c r="I1410" s="78"/>
      <c r="J1410" s="78"/>
      <c r="K1410" s="78"/>
      <c r="L1410" s="36"/>
    </row>
    <row r="1414" spans="1:12" s="32" customFormat="1" x14ac:dyDescent="0.2">
      <c r="A1414" s="1"/>
      <c r="B1414" s="2"/>
      <c r="C1414" s="42"/>
      <c r="D1414" s="40"/>
      <c r="E1414" s="63"/>
      <c r="F1414" s="73"/>
      <c r="G1414" s="77"/>
      <c r="H1414" s="78"/>
      <c r="I1414" s="78"/>
      <c r="J1414" s="78"/>
      <c r="K1414" s="78"/>
      <c r="L1414" s="36"/>
    </row>
    <row r="1416" spans="1:12" s="32" customFormat="1" x14ac:dyDescent="0.2">
      <c r="A1416" s="1"/>
      <c r="B1416" s="2"/>
      <c r="C1416" s="42"/>
      <c r="D1416" s="40"/>
      <c r="E1416" s="63"/>
      <c r="F1416" s="73"/>
      <c r="G1416" s="77"/>
      <c r="H1416" s="78"/>
      <c r="I1416" s="78"/>
      <c r="J1416" s="78"/>
      <c r="K1416" s="78"/>
      <c r="L1416" s="36"/>
    </row>
    <row r="1418" spans="1:12" s="32" customFormat="1" x14ac:dyDescent="0.2">
      <c r="A1418" s="1"/>
      <c r="B1418" s="2"/>
      <c r="C1418" s="42"/>
      <c r="D1418" s="40"/>
      <c r="E1418" s="63"/>
      <c r="F1418" s="73"/>
      <c r="G1418" s="77"/>
      <c r="H1418" s="78"/>
      <c r="I1418" s="78"/>
      <c r="J1418" s="78"/>
      <c r="K1418" s="78"/>
      <c r="L1418" s="25"/>
    </row>
    <row r="1420" spans="1:12" s="32" customFormat="1" x14ac:dyDescent="0.2">
      <c r="A1420" s="1"/>
      <c r="B1420" s="2"/>
      <c r="C1420" s="42"/>
      <c r="D1420" s="40"/>
      <c r="E1420" s="63"/>
      <c r="F1420" s="73"/>
      <c r="G1420" s="77"/>
      <c r="H1420" s="78"/>
      <c r="I1420" s="78"/>
      <c r="J1420" s="78"/>
      <c r="K1420" s="78"/>
      <c r="L1420" s="36"/>
    </row>
    <row r="1423" spans="1:12" s="32" customFormat="1" x14ac:dyDescent="0.2">
      <c r="A1423" s="1"/>
      <c r="B1423" s="2"/>
      <c r="C1423" s="42"/>
      <c r="D1423" s="40"/>
      <c r="E1423" s="63"/>
      <c r="F1423" s="73"/>
      <c r="G1423" s="77"/>
      <c r="H1423" s="78"/>
      <c r="I1423" s="78"/>
      <c r="J1423" s="78"/>
      <c r="K1423" s="78"/>
      <c r="L1423" s="25"/>
    </row>
    <row r="1425" spans="1:12" s="32" customFormat="1" x14ac:dyDescent="0.2">
      <c r="A1425" s="1"/>
      <c r="B1425" s="2"/>
      <c r="C1425" s="42"/>
      <c r="D1425" s="40"/>
      <c r="E1425" s="63"/>
      <c r="F1425" s="73"/>
      <c r="G1425" s="77"/>
      <c r="H1425" s="78"/>
      <c r="I1425" s="78"/>
      <c r="J1425" s="78"/>
      <c r="K1425" s="78"/>
      <c r="L1425" s="25"/>
    </row>
    <row r="1429" spans="1:12" s="32" customFormat="1" x14ac:dyDescent="0.2">
      <c r="A1429" s="1"/>
      <c r="B1429" s="2"/>
      <c r="C1429" s="42"/>
      <c r="D1429" s="40"/>
      <c r="E1429" s="63"/>
      <c r="F1429" s="73"/>
      <c r="G1429" s="77"/>
      <c r="H1429" s="78"/>
      <c r="I1429" s="78"/>
      <c r="J1429" s="78"/>
      <c r="K1429" s="78"/>
      <c r="L1429" s="25"/>
    </row>
    <row r="1431" spans="1:12" s="32" customFormat="1" x14ac:dyDescent="0.2">
      <c r="A1431" s="1"/>
      <c r="B1431" s="2"/>
      <c r="C1431" s="42"/>
      <c r="D1431" s="40"/>
      <c r="E1431" s="63"/>
      <c r="F1431" s="73"/>
      <c r="G1431" s="77"/>
      <c r="H1431" s="78"/>
      <c r="I1431" s="78"/>
      <c r="J1431" s="78"/>
      <c r="K1431" s="78"/>
      <c r="L1431" s="25"/>
    </row>
    <row r="1433" spans="1:12" s="32" customFormat="1" x14ac:dyDescent="0.2">
      <c r="A1433" s="1"/>
      <c r="B1433" s="2"/>
      <c r="C1433" s="42"/>
      <c r="D1433" s="40"/>
      <c r="E1433" s="63"/>
      <c r="F1433" s="73"/>
      <c r="G1433" s="77"/>
      <c r="H1433" s="78"/>
      <c r="I1433" s="78"/>
      <c r="J1433" s="78"/>
      <c r="K1433" s="78"/>
      <c r="L1433" s="25"/>
    </row>
    <row r="1436" spans="1:12" s="32" customFormat="1" x14ac:dyDescent="0.2">
      <c r="A1436" s="1"/>
      <c r="B1436" s="2"/>
      <c r="C1436" s="42"/>
      <c r="D1436" s="40"/>
      <c r="E1436" s="63"/>
      <c r="F1436" s="73"/>
      <c r="G1436" s="77"/>
      <c r="H1436" s="78"/>
      <c r="I1436" s="78"/>
      <c r="J1436" s="78"/>
      <c r="K1436" s="78"/>
      <c r="L1436" s="25"/>
    </row>
    <row r="1439" spans="1:12" s="32" customFormat="1" x14ac:dyDescent="0.2">
      <c r="A1439" s="1"/>
      <c r="B1439" s="2"/>
      <c r="C1439" s="42"/>
      <c r="D1439" s="40"/>
      <c r="E1439" s="63"/>
      <c r="F1439" s="73"/>
      <c r="G1439" s="77"/>
      <c r="H1439" s="78"/>
      <c r="I1439" s="78"/>
      <c r="J1439" s="78"/>
      <c r="K1439" s="78"/>
      <c r="L1439" s="25"/>
    </row>
    <row r="1441" spans="1:13" s="32" customFormat="1" x14ac:dyDescent="0.2">
      <c r="A1441" s="1"/>
      <c r="B1441" s="2"/>
      <c r="C1441" s="42"/>
      <c r="D1441" s="40"/>
      <c r="E1441" s="63"/>
      <c r="F1441" s="73"/>
      <c r="G1441" s="77"/>
      <c r="H1441" s="78"/>
      <c r="I1441" s="78"/>
      <c r="J1441" s="78"/>
      <c r="K1441" s="78"/>
      <c r="L1441" s="36"/>
    </row>
    <row r="1443" spans="1:13" s="32" customFormat="1" x14ac:dyDescent="0.2">
      <c r="A1443" s="1"/>
      <c r="B1443" s="2"/>
      <c r="C1443" s="42"/>
      <c r="D1443" s="40"/>
      <c r="E1443" s="63"/>
      <c r="F1443" s="73"/>
      <c r="G1443" s="77"/>
      <c r="H1443" s="78"/>
      <c r="I1443" s="78"/>
      <c r="J1443" s="78"/>
      <c r="K1443" s="78"/>
      <c r="L1443" s="25"/>
    </row>
    <row r="1445" spans="1:13" s="32" customFormat="1" x14ac:dyDescent="0.2">
      <c r="A1445" s="1"/>
      <c r="B1445" s="2"/>
      <c r="C1445" s="42"/>
      <c r="D1445" s="40"/>
      <c r="E1445" s="63"/>
      <c r="F1445" s="73"/>
      <c r="G1445" s="77"/>
      <c r="H1445" s="78"/>
      <c r="I1445" s="78"/>
      <c r="J1445" s="78"/>
      <c r="K1445" s="78"/>
      <c r="L1445" s="25"/>
    </row>
    <row r="1447" spans="1:13" s="32" customFormat="1" x14ac:dyDescent="0.2">
      <c r="A1447" s="1"/>
      <c r="B1447" s="2"/>
      <c r="C1447" s="42"/>
      <c r="D1447" s="40"/>
      <c r="E1447" s="63"/>
      <c r="F1447" s="73"/>
      <c r="G1447" s="77"/>
      <c r="H1447" s="78"/>
      <c r="I1447" s="78"/>
      <c r="J1447" s="78"/>
      <c r="K1447" s="78"/>
      <c r="L1447" s="25"/>
    </row>
    <row r="1450" spans="1:13" s="62" customFormat="1" x14ac:dyDescent="0.2">
      <c r="A1450" s="1"/>
      <c r="B1450" s="2"/>
      <c r="C1450" s="42"/>
      <c r="D1450" s="40"/>
      <c r="E1450" s="63"/>
      <c r="F1450" s="73"/>
      <c r="G1450" s="77"/>
      <c r="H1450" s="78"/>
      <c r="I1450" s="78"/>
      <c r="J1450" s="78"/>
      <c r="K1450" s="78"/>
      <c r="L1450" s="25"/>
      <c r="M1450" s="32"/>
    </row>
    <row r="1451" spans="1:13" s="59" customFormat="1" x14ac:dyDescent="0.2">
      <c r="A1451" s="1"/>
      <c r="B1451" s="2"/>
      <c r="C1451" s="42"/>
      <c r="D1451" s="40"/>
      <c r="E1451" s="63"/>
      <c r="F1451" s="73"/>
      <c r="G1451" s="77"/>
      <c r="H1451" s="78"/>
      <c r="I1451" s="78"/>
      <c r="J1451" s="78"/>
      <c r="K1451" s="78"/>
      <c r="L1451" s="36"/>
      <c r="M1451" s="37"/>
    </row>
    <row r="1452" spans="1:13" s="59" customFormat="1" x14ac:dyDescent="0.2">
      <c r="A1452" s="1"/>
      <c r="B1452" s="2"/>
      <c r="C1452" s="42"/>
      <c r="D1452" s="40"/>
      <c r="E1452" s="63"/>
      <c r="F1452" s="73"/>
      <c r="G1452" s="77"/>
      <c r="H1452" s="78"/>
      <c r="I1452" s="78"/>
      <c r="J1452" s="78"/>
      <c r="K1452" s="78"/>
      <c r="L1452" s="36"/>
      <c r="M1452" s="37"/>
    </row>
    <row r="1453" spans="1:13" s="32" customFormat="1" x14ac:dyDescent="0.2">
      <c r="A1453" s="1"/>
      <c r="B1453" s="2"/>
      <c r="C1453" s="42"/>
      <c r="D1453" s="40"/>
      <c r="E1453" s="63"/>
      <c r="F1453" s="73"/>
      <c r="G1453" s="77"/>
      <c r="H1453" s="78"/>
      <c r="I1453" s="78"/>
      <c r="J1453" s="78"/>
      <c r="K1453" s="78"/>
      <c r="L1453" s="25"/>
    </row>
    <row r="1454" spans="1:13" s="32" customFormat="1" x14ac:dyDescent="0.2">
      <c r="A1454" s="1"/>
      <c r="B1454" s="2"/>
      <c r="C1454" s="42"/>
      <c r="D1454" s="40"/>
      <c r="E1454" s="63"/>
      <c r="F1454" s="73"/>
      <c r="G1454" s="77"/>
      <c r="H1454" s="78"/>
      <c r="I1454" s="78"/>
      <c r="J1454" s="78"/>
      <c r="K1454" s="78"/>
      <c r="L1454" s="25"/>
    </row>
    <row r="1456" spans="1:13" s="32" customFormat="1" x14ac:dyDescent="0.2">
      <c r="A1456" s="1"/>
      <c r="B1456" s="2"/>
      <c r="C1456" s="42"/>
      <c r="D1456" s="40"/>
      <c r="E1456" s="63"/>
      <c r="F1456" s="73"/>
      <c r="G1456" s="77"/>
      <c r="H1456" s="78"/>
      <c r="I1456" s="78"/>
      <c r="J1456" s="78"/>
      <c r="K1456" s="78"/>
      <c r="L1456" s="36"/>
    </row>
    <row r="1457" spans="1:12" s="32" customFormat="1" x14ac:dyDescent="0.2">
      <c r="A1457" s="1"/>
      <c r="B1457" s="2"/>
      <c r="C1457" s="42"/>
      <c r="D1457" s="40"/>
      <c r="E1457" s="63"/>
      <c r="F1457" s="73"/>
      <c r="G1457" s="77"/>
      <c r="H1457" s="78"/>
      <c r="I1457" s="78"/>
      <c r="J1457" s="78"/>
      <c r="K1457" s="78"/>
      <c r="L1457" s="36"/>
    </row>
    <row r="1458" spans="1:12" s="32" customFormat="1" x14ac:dyDescent="0.2">
      <c r="A1458" s="1"/>
      <c r="B1458" s="2"/>
      <c r="C1458" s="42"/>
      <c r="D1458" s="40"/>
      <c r="E1458" s="63"/>
      <c r="F1458" s="73"/>
      <c r="G1458" s="77"/>
      <c r="H1458" s="78"/>
      <c r="I1458" s="78"/>
      <c r="J1458" s="78"/>
      <c r="K1458" s="78"/>
      <c r="L1458" s="36"/>
    </row>
    <row r="1461" spans="1:12" s="32" customFormat="1" x14ac:dyDescent="0.2">
      <c r="A1461" s="1"/>
      <c r="B1461" s="2"/>
      <c r="C1461" s="42"/>
      <c r="D1461" s="40"/>
      <c r="E1461" s="63"/>
      <c r="F1461" s="73"/>
      <c r="G1461" s="77"/>
      <c r="H1461" s="78"/>
      <c r="I1461" s="78"/>
      <c r="J1461" s="78"/>
      <c r="K1461" s="78"/>
      <c r="L1461" s="36"/>
    </row>
    <row r="1463" spans="1:12" s="32" customFormat="1" x14ac:dyDescent="0.2">
      <c r="A1463" s="1"/>
      <c r="B1463" s="2"/>
      <c r="C1463" s="42"/>
      <c r="D1463" s="40"/>
      <c r="E1463" s="63"/>
      <c r="F1463" s="73"/>
      <c r="G1463" s="77"/>
      <c r="H1463" s="78"/>
      <c r="I1463" s="78"/>
      <c r="J1463" s="78"/>
      <c r="K1463" s="78"/>
      <c r="L1463" s="36"/>
    </row>
    <row r="1466" spans="1:12" s="32" customFormat="1" x14ac:dyDescent="0.2">
      <c r="A1466" s="1"/>
      <c r="B1466" s="2"/>
      <c r="C1466" s="42"/>
      <c r="D1466" s="40"/>
      <c r="E1466" s="63"/>
      <c r="F1466" s="73"/>
      <c r="G1466" s="77"/>
      <c r="H1466" s="78"/>
      <c r="I1466" s="78"/>
      <c r="J1466" s="78"/>
      <c r="K1466" s="78"/>
      <c r="L1466" s="36"/>
    </row>
    <row r="1468" spans="1:12" s="32" customFormat="1" x14ac:dyDescent="0.2">
      <c r="A1468" s="1"/>
      <c r="B1468" s="2"/>
      <c r="C1468" s="42"/>
      <c r="D1468" s="40"/>
      <c r="E1468" s="63"/>
      <c r="F1468" s="73"/>
      <c r="G1468" s="77"/>
      <c r="H1468" s="78"/>
      <c r="I1468" s="78"/>
      <c r="J1468" s="78"/>
      <c r="K1468" s="78"/>
      <c r="L1468" s="36"/>
    </row>
    <row r="1470" spans="1:12" s="32" customFormat="1" x14ac:dyDescent="0.2">
      <c r="A1470" s="1"/>
      <c r="B1470" s="2"/>
      <c r="C1470" s="42"/>
      <c r="D1470" s="40"/>
      <c r="E1470" s="63"/>
      <c r="F1470" s="73"/>
      <c r="G1470" s="77"/>
      <c r="H1470" s="78"/>
      <c r="I1470" s="78"/>
      <c r="J1470" s="78"/>
      <c r="K1470" s="78"/>
      <c r="L1470" s="36"/>
    </row>
    <row r="1472" spans="1:12" s="32" customFormat="1" x14ac:dyDescent="0.2">
      <c r="A1472" s="1"/>
      <c r="B1472" s="2"/>
      <c r="C1472" s="42"/>
      <c r="D1472" s="40"/>
      <c r="E1472" s="63"/>
      <c r="F1472" s="73"/>
      <c r="G1472" s="77"/>
      <c r="H1472" s="78"/>
      <c r="I1472" s="78"/>
      <c r="J1472" s="78"/>
      <c r="K1472" s="78"/>
      <c r="L1472" s="36"/>
    </row>
    <row r="1475" spans="1:12" s="32" customFormat="1" x14ac:dyDescent="0.2">
      <c r="A1475" s="1"/>
      <c r="B1475" s="2"/>
      <c r="C1475" s="42"/>
      <c r="D1475" s="40"/>
      <c r="E1475" s="63"/>
      <c r="F1475" s="73"/>
      <c r="G1475" s="77"/>
      <c r="H1475" s="78"/>
      <c r="I1475" s="78"/>
      <c r="J1475" s="78"/>
      <c r="K1475" s="78"/>
      <c r="L1475" s="25"/>
    </row>
    <row r="1478" spans="1:12" s="32" customFormat="1" x14ac:dyDescent="0.2">
      <c r="A1478" s="1"/>
      <c r="B1478" s="2"/>
      <c r="C1478" s="42"/>
      <c r="D1478" s="40"/>
      <c r="E1478" s="63"/>
      <c r="F1478" s="73"/>
      <c r="G1478" s="77"/>
      <c r="H1478" s="78"/>
      <c r="I1478" s="78"/>
      <c r="J1478" s="78"/>
      <c r="K1478" s="78"/>
      <c r="L1478" s="25"/>
    </row>
    <row r="1480" spans="1:12" s="32" customFormat="1" x14ac:dyDescent="0.2">
      <c r="A1480" s="1"/>
      <c r="B1480" s="2"/>
      <c r="C1480" s="42"/>
      <c r="D1480" s="40"/>
      <c r="E1480" s="63"/>
      <c r="F1480" s="73"/>
      <c r="G1480" s="77"/>
      <c r="H1480" s="78"/>
      <c r="I1480" s="78"/>
      <c r="J1480" s="78"/>
      <c r="K1480" s="78"/>
      <c r="L1480" s="25"/>
    </row>
    <row r="1482" spans="1:12" s="32" customFormat="1" x14ac:dyDescent="0.2">
      <c r="A1482" s="1"/>
      <c r="B1482" s="2"/>
      <c r="C1482" s="42"/>
      <c r="D1482" s="40"/>
      <c r="E1482" s="63"/>
      <c r="F1482" s="73"/>
      <c r="G1482" s="77"/>
      <c r="H1482" s="78"/>
      <c r="I1482" s="78"/>
      <c r="J1482" s="78"/>
      <c r="K1482" s="78"/>
      <c r="L1482" s="25"/>
    </row>
    <row r="1484" spans="1:12" s="32" customFormat="1" x14ac:dyDescent="0.2">
      <c r="A1484" s="1"/>
      <c r="B1484" s="2"/>
      <c r="C1484" s="42"/>
      <c r="D1484" s="40"/>
      <c r="E1484" s="63"/>
      <c r="F1484" s="73"/>
      <c r="G1484" s="77"/>
      <c r="H1484" s="78"/>
      <c r="I1484" s="78"/>
      <c r="J1484" s="78"/>
      <c r="K1484" s="78"/>
      <c r="L1484" s="25"/>
    </row>
    <row r="1487" spans="1:12" s="32" customFormat="1" x14ac:dyDescent="0.2">
      <c r="A1487" s="1"/>
      <c r="B1487" s="2"/>
      <c r="C1487" s="42"/>
      <c r="D1487" s="40"/>
      <c r="E1487" s="63"/>
      <c r="F1487" s="73"/>
      <c r="G1487" s="77"/>
      <c r="H1487" s="78"/>
      <c r="I1487" s="78"/>
      <c r="J1487" s="78"/>
      <c r="K1487" s="78"/>
      <c r="L1487" s="25"/>
    </row>
    <row r="1489" spans="1:13" s="32" customFormat="1" x14ac:dyDescent="0.2">
      <c r="A1489" s="1"/>
      <c r="B1489" s="2"/>
      <c r="C1489" s="42"/>
      <c r="D1489" s="40"/>
      <c r="E1489" s="63"/>
      <c r="F1489" s="73"/>
      <c r="G1489" s="77"/>
      <c r="H1489" s="78"/>
      <c r="I1489" s="78"/>
      <c r="J1489" s="78"/>
      <c r="K1489" s="78"/>
      <c r="L1489" s="25"/>
    </row>
    <row r="1491" spans="1:13" s="32" customFormat="1" x14ac:dyDescent="0.2">
      <c r="A1491" s="1"/>
      <c r="B1491" s="2"/>
      <c r="C1491" s="42"/>
      <c r="D1491" s="40"/>
      <c r="E1491" s="63"/>
      <c r="F1491" s="73"/>
      <c r="G1491" s="77"/>
      <c r="H1491" s="78"/>
      <c r="I1491" s="78"/>
      <c r="J1491" s="78"/>
      <c r="K1491" s="78"/>
      <c r="L1491" s="25"/>
    </row>
    <row r="1494" spans="1:13" s="32" customFormat="1" x14ac:dyDescent="0.2">
      <c r="A1494" s="1"/>
      <c r="B1494" s="2"/>
      <c r="C1494" s="42"/>
      <c r="D1494" s="40"/>
      <c r="E1494" s="63"/>
      <c r="F1494" s="73"/>
      <c r="G1494" s="77"/>
      <c r="H1494" s="78"/>
      <c r="I1494" s="78"/>
      <c r="J1494" s="78"/>
      <c r="K1494" s="78"/>
      <c r="L1494" s="25"/>
    </row>
    <row r="1497" spans="1:13" s="32" customFormat="1" x14ac:dyDescent="0.2">
      <c r="A1497" s="1"/>
      <c r="B1497" s="2"/>
      <c r="C1497" s="42"/>
      <c r="D1497" s="40"/>
      <c r="E1497" s="63"/>
      <c r="F1497" s="73"/>
      <c r="G1497" s="77"/>
      <c r="H1497" s="78"/>
      <c r="I1497" s="78"/>
      <c r="J1497" s="78"/>
      <c r="K1497" s="78"/>
      <c r="L1497" s="25"/>
    </row>
    <row r="1499" spans="1:13" s="32" customFormat="1" x14ac:dyDescent="0.2">
      <c r="A1499" s="1"/>
      <c r="B1499" s="2"/>
      <c r="C1499" s="42"/>
      <c r="D1499" s="40"/>
      <c r="E1499" s="63"/>
      <c r="F1499" s="73"/>
      <c r="G1499" s="77"/>
      <c r="H1499" s="78"/>
      <c r="I1499" s="78"/>
      <c r="J1499" s="78"/>
      <c r="K1499" s="78"/>
      <c r="L1499" s="36"/>
      <c r="M1499" s="37"/>
    </row>
    <row r="1502" spans="1:13" s="32" customFormat="1" x14ac:dyDescent="0.2">
      <c r="A1502" s="1"/>
      <c r="B1502" s="2"/>
      <c r="C1502" s="42"/>
      <c r="D1502" s="40"/>
      <c r="E1502" s="63"/>
      <c r="F1502" s="73"/>
      <c r="G1502" s="77"/>
      <c r="H1502" s="78"/>
      <c r="I1502" s="78"/>
      <c r="J1502" s="78"/>
      <c r="K1502" s="78"/>
      <c r="L1502" s="36"/>
      <c r="M1502" s="37"/>
    </row>
    <row r="1504" spans="1:13" s="32" customFormat="1" x14ac:dyDescent="0.2">
      <c r="A1504" s="1"/>
      <c r="B1504" s="2"/>
      <c r="C1504" s="42"/>
      <c r="D1504" s="40"/>
      <c r="E1504" s="63"/>
      <c r="F1504" s="73"/>
      <c r="G1504" s="77"/>
      <c r="H1504" s="78"/>
      <c r="I1504" s="78"/>
      <c r="J1504" s="78"/>
      <c r="K1504" s="78"/>
      <c r="L1504" s="36"/>
      <c r="M1504" s="37"/>
    </row>
    <row r="1506" spans="1:13" s="32" customFormat="1" x14ac:dyDescent="0.2">
      <c r="A1506" s="1"/>
      <c r="B1506" s="2"/>
      <c r="C1506" s="42"/>
      <c r="D1506" s="40"/>
      <c r="E1506" s="63"/>
      <c r="F1506" s="73"/>
      <c r="G1506" s="77"/>
      <c r="H1506" s="78"/>
      <c r="I1506" s="78"/>
      <c r="J1506" s="78"/>
      <c r="K1506" s="78"/>
      <c r="L1506" s="36"/>
      <c r="M1506" s="37"/>
    </row>
    <row r="1509" spans="1:13" s="32" customFormat="1" x14ac:dyDescent="0.2">
      <c r="A1509" s="1"/>
      <c r="B1509" s="2"/>
      <c r="C1509" s="42"/>
      <c r="D1509" s="40"/>
      <c r="E1509" s="63"/>
      <c r="F1509" s="73"/>
      <c r="G1509" s="77"/>
      <c r="H1509" s="78"/>
      <c r="I1509" s="78"/>
      <c r="J1509" s="78"/>
      <c r="K1509" s="78"/>
      <c r="L1509" s="36"/>
      <c r="M1509" s="37"/>
    </row>
    <row r="1511" spans="1:13" s="32" customFormat="1" x14ac:dyDescent="0.2">
      <c r="A1511" s="1"/>
      <c r="B1511" s="2"/>
      <c r="C1511" s="42"/>
      <c r="D1511" s="40"/>
      <c r="E1511" s="63"/>
      <c r="F1511" s="73"/>
      <c r="G1511" s="77"/>
      <c r="H1511" s="78"/>
      <c r="I1511" s="78"/>
      <c r="J1511" s="78"/>
      <c r="K1511" s="78"/>
      <c r="L1511" s="25"/>
    </row>
    <row r="1513" spans="1:13" s="32" customFormat="1" x14ac:dyDescent="0.2">
      <c r="A1513" s="1"/>
      <c r="B1513" s="2"/>
      <c r="C1513" s="42"/>
      <c r="D1513" s="40"/>
      <c r="E1513" s="63"/>
      <c r="F1513" s="73"/>
      <c r="G1513" s="77"/>
      <c r="H1513" s="78"/>
      <c r="I1513" s="78"/>
      <c r="J1513" s="78"/>
      <c r="K1513" s="78"/>
      <c r="L1513" s="25"/>
    </row>
    <row r="1517" spans="1:13" s="32" customFormat="1" x14ac:dyDescent="0.2">
      <c r="A1517" s="1"/>
      <c r="B1517" s="2"/>
      <c r="C1517" s="42"/>
      <c r="D1517" s="40"/>
      <c r="E1517" s="63"/>
      <c r="F1517" s="73"/>
      <c r="G1517" s="77"/>
      <c r="H1517" s="78"/>
      <c r="I1517" s="78"/>
      <c r="J1517" s="78"/>
      <c r="K1517" s="78"/>
      <c r="L1517" s="25"/>
    </row>
    <row r="1519" spans="1:13" s="32" customFormat="1" x14ac:dyDescent="0.2">
      <c r="A1519" s="1"/>
      <c r="B1519" s="2"/>
      <c r="C1519" s="42"/>
      <c r="D1519" s="40"/>
      <c r="E1519" s="63"/>
      <c r="F1519" s="73"/>
      <c r="G1519" s="77"/>
      <c r="H1519" s="78"/>
      <c r="I1519" s="78"/>
      <c r="J1519" s="78"/>
      <c r="K1519" s="78"/>
      <c r="L1519" s="25"/>
    </row>
    <row r="1521" spans="1:12" s="32" customFormat="1" x14ac:dyDescent="0.2">
      <c r="A1521" s="1"/>
      <c r="B1521" s="2"/>
      <c r="C1521" s="42"/>
      <c r="D1521" s="40"/>
      <c r="E1521" s="63"/>
      <c r="F1521" s="73"/>
      <c r="G1521" s="77"/>
      <c r="H1521" s="78"/>
      <c r="I1521" s="78"/>
      <c r="J1521" s="78"/>
      <c r="K1521" s="78"/>
      <c r="L1521" s="25"/>
    </row>
    <row r="1524" spans="1:12" s="32" customFormat="1" x14ac:dyDescent="0.2">
      <c r="A1524" s="1"/>
      <c r="B1524" s="2"/>
      <c r="C1524" s="42"/>
      <c r="D1524" s="40"/>
      <c r="E1524" s="63"/>
      <c r="F1524" s="73"/>
      <c r="G1524" s="77"/>
      <c r="H1524" s="78"/>
      <c r="I1524" s="78"/>
      <c r="J1524" s="78"/>
      <c r="K1524" s="78"/>
      <c r="L1524" s="25"/>
    </row>
    <row r="1526" spans="1:12" s="32" customFormat="1" x14ac:dyDescent="0.2">
      <c r="A1526" s="1"/>
      <c r="B1526" s="2"/>
      <c r="C1526" s="42"/>
      <c r="D1526" s="40"/>
      <c r="E1526" s="63"/>
      <c r="F1526" s="73"/>
      <c r="G1526" s="77"/>
      <c r="H1526" s="78"/>
      <c r="I1526" s="78"/>
      <c r="J1526" s="78"/>
      <c r="K1526" s="78"/>
      <c r="L1526" s="25"/>
    </row>
    <row r="1528" spans="1:12" s="32" customFormat="1" x14ac:dyDescent="0.2">
      <c r="A1528" s="1"/>
      <c r="B1528" s="2"/>
      <c r="C1528" s="42"/>
      <c r="D1528" s="40"/>
      <c r="E1528" s="63"/>
      <c r="F1528" s="73"/>
      <c r="G1528" s="77"/>
      <c r="H1528" s="78"/>
      <c r="I1528" s="78"/>
      <c r="J1528" s="78"/>
      <c r="K1528" s="78"/>
      <c r="L1528" s="25"/>
    </row>
    <row r="1530" spans="1:12" s="32" customFormat="1" x14ac:dyDescent="0.2">
      <c r="A1530" s="1"/>
      <c r="B1530" s="2"/>
      <c r="C1530" s="42"/>
      <c r="D1530" s="40"/>
      <c r="E1530" s="63"/>
      <c r="F1530" s="73"/>
      <c r="G1530" s="77"/>
      <c r="H1530" s="78"/>
      <c r="I1530" s="78"/>
      <c r="J1530" s="78"/>
      <c r="K1530" s="78"/>
      <c r="L1530" s="25"/>
    </row>
    <row r="1533" spans="1:12" s="32" customFormat="1" x14ac:dyDescent="0.2">
      <c r="A1533" s="1"/>
      <c r="B1533" s="2"/>
      <c r="C1533" s="42"/>
      <c r="D1533" s="40"/>
      <c r="E1533" s="63"/>
      <c r="F1533" s="73"/>
      <c r="G1533" s="77"/>
      <c r="H1533" s="78"/>
      <c r="I1533" s="78"/>
      <c r="J1533" s="78"/>
      <c r="K1533" s="78"/>
      <c r="L1533" s="25"/>
    </row>
    <row r="1535" spans="1:12" s="32" customFormat="1" x14ac:dyDescent="0.2">
      <c r="A1535" s="1"/>
      <c r="B1535" s="2"/>
      <c r="C1535" s="42"/>
      <c r="D1535" s="40"/>
      <c r="E1535" s="63"/>
      <c r="F1535" s="73"/>
      <c r="G1535" s="77"/>
      <c r="H1535" s="78"/>
      <c r="I1535" s="78"/>
      <c r="J1535" s="78"/>
      <c r="K1535" s="78"/>
      <c r="L1535" s="25"/>
    </row>
    <row r="1536" spans="1:12" s="32" customFormat="1" x14ac:dyDescent="0.2">
      <c r="A1536" s="1"/>
      <c r="B1536" s="2"/>
      <c r="C1536" s="42"/>
      <c r="D1536" s="40"/>
      <c r="E1536" s="63"/>
      <c r="F1536" s="73"/>
      <c r="G1536" s="77"/>
      <c r="H1536" s="78"/>
      <c r="I1536" s="78"/>
      <c r="J1536" s="78"/>
      <c r="K1536" s="78"/>
      <c r="L1536" s="25"/>
    </row>
    <row r="1537" spans="1:13" s="32" customFormat="1" x14ac:dyDescent="0.2">
      <c r="A1537" s="1"/>
      <c r="B1537" s="2"/>
      <c r="C1537" s="42"/>
      <c r="D1537" s="40"/>
      <c r="E1537" s="63"/>
      <c r="F1537" s="73"/>
      <c r="G1537" s="77"/>
      <c r="H1537" s="78"/>
      <c r="I1537" s="78"/>
      <c r="J1537" s="78"/>
      <c r="K1537" s="78"/>
      <c r="L1537" s="25"/>
    </row>
    <row r="1539" spans="1:13" s="32" customFormat="1" x14ac:dyDescent="0.2">
      <c r="A1539" s="1"/>
      <c r="B1539" s="2"/>
      <c r="C1539" s="42"/>
      <c r="D1539" s="40"/>
      <c r="E1539" s="63"/>
      <c r="F1539" s="73"/>
      <c r="G1539" s="77"/>
      <c r="H1539" s="78"/>
      <c r="I1539" s="78"/>
      <c r="J1539" s="78"/>
      <c r="K1539" s="78"/>
      <c r="L1539" s="36"/>
      <c r="M1539" s="37"/>
    </row>
    <row r="1541" spans="1:13" s="32" customFormat="1" x14ac:dyDescent="0.2">
      <c r="A1541" s="1"/>
      <c r="B1541" s="2"/>
      <c r="C1541" s="42"/>
      <c r="D1541" s="40"/>
      <c r="E1541" s="63"/>
      <c r="F1541" s="73"/>
      <c r="G1541" s="77"/>
      <c r="H1541" s="78"/>
      <c r="I1541" s="78"/>
      <c r="J1541" s="78"/>
      <c r="K1541" s="78"/>
      <c r="L1541" s="25"/>
    </row>
    <row r="1545" spans="1:13" s="32" customFormat="1" x14ac:dyDescent="0.2">
      <c r="A1545" s="1"/>
      <c r="B1545" s="2"/>
      <c r="C1545" s="42"/>
      <c r="D1545" s="40"/>
      <c r="E1545" s="63"/>
      <c r="F1545" s="73"/>
      <c r="G1545" s="77"/>
      <c r="H1545" s="78"/>
      <c r="I1545" s="78"/>
      <c r="J1545" s="78"/>
      <c r="K1545" s="78"/>
      <c r="L1545" s="36"/>
      <c r="M1545" s="37"/>
    </row>
    <row r="1547" spans="1:13" s="32" customFormat="1" x14ac:dyDescent="0.2">
      <c r="A1547" s="1"/>
      <c r="B1547" s="2"/>
      <c r="C1547" s="42"/>
      <c r="D1547" s="40"/>
      <c r="E1547" s="63"/>
      <c r="F1547" s="73"/>
      <c r="G1547" s="77"/>
      <c r="H1547" s="78"/>
      <c r="I1547" s="78"/>
      <c r="J1547" s="78"/>
      <c r="K1547" s="78"/>
      <c r="L1547" s="36"/>
      <c r="M1547" s="37"/>
    </row>
    <row r="1550" spans="1:13" s="32" customFormat="1" x14ac:dyDescent="0.2">
      <c r="A1550" s="1"/>
      <c r="B1550" s="2"/>
      <c r="C1550" s="42"/>
      <c r="D1550" s="40"/>
      <c r="E1550" s="63"/>
      <c r="F1550" s="73"/>
      <c r="G1550" s="77"/>
      <c r="H1550" s="78"/>
      <c r="I1550" s="78"/>
      <c r="J1550" s="78"/>
      <c r="K1550" s="78"/>
      <c r="L1550" s="25"/>
    </row>
    <row r="1552" spans="1:13" s="32" customFormat="1" x14ac:dyDescent="0.2">
      <c r="A1552" s="1"/>
      <c r="B1552" s="2"/>
      <c r="C1552" s="42"/>
      <c r="D1552" s="40"/>
      <c r="E1552" s="63"/>
      <c r="F1552" s="73"/>
      <c r="G1552" s="77"/>
      <c r="H1552" s="78"/>
      <c r="I1552" s="78"/>
      <c r="J1552" s="78"/>
      <c r="K1552" s="78"/>
      <c r="L1552" s="25"/>
    </row>
    <row r="1554" spans="1:12" s="32" customFormat="1" x14ac:dyDescent="0.2">
      <c r="A1554" s="1"/>
      <c r="B1554" s="2"/>
      <c r="C1554" s="42"/>
      <c r="D1554" s="40"/>
      <c r="E1554" s="63"/>
      <c r="F1554" s="73"/>
      <c r="G1554" s="77"/>
      <c r="H1554" s="78"/>
      <c r="I1554" s="78"/>
      <c r="J1554" s="78"/>
      <c r="K1554" s="78"/>
      <c r="L1554" s="25"/>
    </row>
    <row r="1557" spans="1:12" s="32" customFormat="1" x14ac:dyDescent="0.2">
      <c r="A1557" s="1"/>
      <c r="B1557" s="2"/>
      <c r="C1557" s="42"/>
      <c r="D1557" s="40"/>
      <c r="E1557" s="63"/>
      <c r="F1557" s="73"/>
      <c r="G1557" s="77"/>
      <c r="H1557" s="78"/>
      <c r="I1557" s="78"/>
      <c r="J1557" s="78"/>
      <c r="K1557" s="78"/>
      <c r="L1557" s="25"/>
    </row>
    <row r="1559" spans="1:12" s="32" customFormat="1" x14ac:dyDescent="0.2">
      <c r="A1559" s="1"/>
      <c r="B1559" s="2"/>
      <c r="C1559" s="42"/>
      <c r="D1559" s="40"/>
      <c r="E1559" s="63"/>
      <c r="F1559" s="73"/>
      <c r="G1559" s="77"/>
      <c r="H1559" s="78"/>
      <c r="I1559" s="78"/>
      <c r="J1559" s="78"/>
      <c r="K1559" s="78"/>
      <c r="L1559" s="25"/>
    </row>
    <row r="1563" spans="1:12" s="32" customFormat="1" x14ac:dyDescent="0.2">
      <c r="A1563" s="1"/>
      <c r="B1563" s="2"/>
      <c r="C1563" s="42"/>
      <c r="D1563" s="40"/>
      <c r="E1563" s="63"/>
      <c r="F1563" s="73"/>
      <c r="G1563" s="77"/>
      <c r="H1563" s="78"/>
      <c r="I1563" s="78"/>
      <c r="J1563" s="78"/>
      <c r="K1563" s="78"/>
      <c r="L1563" s="25"/>
    </row>
    <row r="1565" spans="1:12" s="32" customFormat="1" x14ac:dyDescent="0.2">
      <c r="A1565" s="1"/>
      <c r="B1565" s="2"/>
      <c r="C1565" s="42"/>
      <c r="D1565" s="40"/>
      <c r="E1565" s="63"/>
      <c r="F1565" s="73"/>
      <c r="G1565" s="77"/>
      <c r="H1565" s="78"/>
      <c r="I1565" s="78"/>
      <c r="J1565" s="78"/>
      <c r="K1565" s="78"/>
      <c r="L1565" s="25"/>
    </row>
    <row r="1568" spans="1:12" s="32" customFormat="1" x14ac:dyDescent="0.2">
      <c r="A1568" s="1"/>
      <c r="B1568" s="2"/>
      <c r="C1568" s="42"/>
      <c r="D1568" s="40"/>
      <c r="E1568" s="63"/>
      <c r="F1568" s="73"/>
      <c r="G1568" s="77"/>
      <c r="H1568" s="78"/>
      <c r="I1568" s="78"/>
      <c r="J1568" s="78"/>
      <c r="K1568" s="78"/>
      <c r="L1568" s="25"/>
    </row>
    <row r="1570" spans="1:12" s="32" customFormat="1" x14ac:dyDescent="0.2">
      <c r="A1570" s="1"/>
      <c r="B1570" s="2"/>
      <c r="C1570" s="42"/>
      <c r="D1570" s="40"/>
      <c r="E1570" s="63"/>
      <c r="F1570" s="73"/>
      <c r="G1570" s="77"/>
      <c r="H1570" s="78"/>
      <c r="I1570" s="78"/>
      <c r="J1570" s="78"/>
      <c r="K1570" s="78"/>
      <c r="L1570" s="25"/>
    </row>
    <row r="1572" spans="1:12" s="32" customFormat="1" x14ac:dyDescent="0.2">
      <c r="A1572" s="1"/>
      <c r="B1572" s="2"/>
      <c r="C1572" s="42"/>
      <c r="D1572" s="40"/>
      <c r="E1572" s="63"/>
      <c r="F1572" s="73"/>
      <c r="G1572" s="77"/>
      <c r="H1572" s="78"/>
      <c r="I1572" s="78"/>
      <c r="J1572" s="78"/>
      <c r="K1572" s="78"/>
      <c r="L1572" s="25"/>
    </row>
    <row r="1575" spans="1:12" s="32" customFormat="1" x14ac:dyDescent="0.2">
      <c r="A1575" s="1"/>
      <c r="B1575" s="2"/>
      <c r="C1575" s="42"/>
      <c r="D1575" s="40"/>
      <c r="E1575" s="63"/>
      <c r="F1575" s="73"/>
      <c r="G1575" s="77"/>
      <c r="H1575" s="78"/>
      <c r="I1575" s="78"/>
      <c r="J1575" s="78"/>
      <c r="K1575" s="78"/>
      <c r="L1575" s="25"/>
    </row>
    <row r="1578" spans="1:12" s="32" customFormat="1" x14ac:dyDescent="0.2">
      <c r="A1578" s="1"/>
      <c r="B1578" s="2"/>
      <c r="C1578" s="42"/>
      <c r="D1578" s="40"/>
      <c r="E1578" s="63"/>
      <c r="F1578" s="73"/>
      <c r="G1578" s="77"/>
      <c r="H1578" s="78"/>
      <c r="I1578" s="78"/>
      <c r="J1578" s="78"/>
      <c r="K1578" s="78"/>
      <c r="L1578" s="25"/>
    </row>
    <row r="1580" spans="1:12" s="32" customFormat="1" x14ac:dyDescent="0.2">
      <c r="A1580" s="1"/>
      <c r="B1580" s="2"/>
      <c r="C1580" s="42"/>
      <c r="D1580" s="40"/>
      <c r="E1580" s="63"/>
      <c r="F1580" s="73"/>
      <c r="G1580" s="77"/>
      <c r="H1580" s="78"/>
      <c r="I1580" s="78"/>
      <c r="J1580" s="78"/>
      <c r="K1580" s="78"/>
      <c r="L1580" s="25"/>
    </row>
    <row r="1583" spans="1:12" s="32" customFormat="1" x14ac:dyDescent="0.2">
      <c r="A1583" s="1"/>
      <c r="B1583" s="2"/>
      <c r="C1583" s="42"/>
      <c r="D1583" s="40"/>
      <c r="E1583" s="63"/>
      <c r="F1583" s="73"/>
      <c r="G1583" s="77"/>
      <c r="H1583" s="78"/>
      <c r="I1583" s="78"/>
      <c r="J1583" s="78"/>
      <c r="K1583" s="78"/>
      <c r="L1583" s="25"/>
    </row>
    <row r="1585" spans="1:12" s="32" customFormat="1" x14ac:dyDescent="0.2">
      <c r="A1585" s="1"/>
      <c r="B1585" s="2"/>
      <c r="C1585" s="42"/>
      <c r="D1585" s="40"/>
      <c r="E1585" s="63"/>
      <c r="F1585" s="73"/>
      <c r="G1585" s="77"/>
      <c r="H1585" s="78"/>
      <c r="I1585" s="78"/>
      <c r="J1585" s="78"/>
      <c r="K1585" s="78"/>
      <c r="L1585" s="25"/>
    </row>
    <row r="1586" spans="1:12" s="32" customFormat="1" x14ac:dyDescent="0.2">
      <c r="A1586" s="1"/>
      <c r="B1586" s="2"/>
      <c r="C1586" s="42"/>
      <c r="D1586" s="40"/>
      <c r="E1586" s="63"/>
      <c r="F1586" s="73"/>
      <c r="G1586" s="77"/>
      <c r="H1586" s="78"/>
      <c r="I1586" s="78"/>
      <c r="J1586" s="78"/>
      <c r="K1586" s="78"/>
      <c r="L1586" s="25"/>
    </row>
    <row r="1588" spans="1:12" s="32" customFormat="1" x14ac:dyDescent="0.2">
      <c r="A1588" s="1"/>
      <c r="B1588" s="2"/>
      <c r="C1588" s="42"/>
      <c r="D1588" s="40"/>
      <c r="E1588" s="63"/>
      <c r="F1588" s="73"/>
      <c r="G1588" s="77"/>
      <c r="H1588" s="78"/>
      <c r="I1588" s="78"/>
      <c r="J1588" s="78"/>
      <c r="K1588" s="78"/>
      <c r="L1588" s="25"/>
    </row>
    <row r="1591" spans="1:12" s="32" customFormat="1" x14ac:dyDescent="0.2">
      <c r="A1591" s="1"/>
      <c r="B1591" s="2"/>
      <c r="C1591" s="42"/>
      <c r="D1591" s="40"/>
      <c r="E1591" s="63"/>
      <c r="F1591" s="73"/>
      <c r="G1591" s="77"/>
      <c r="H1591" s="78"/>
      <c r="I1591" s="78"/>
      <c r="J1591" s="78"/>
      <c r="K1591" s="78"/>
      <c r="L1591" s="25"/>
    </row>
    <row r="1594" spans="1:12" s="32" customFormat="1" x14ac:dyDescent="0.2">
      <c r="A1594" s="1"/>
      <c r="B1594" s="2"/>
      <c r="C1594" s="42"/>
      <c r="D1594" s="40"/>
      <c r="E1594" s="63"/>
      <c r="F1594" s="73"/>
      <c r="G1594" s="77"/>
      <c r="H1594" s="78"/>
      <c r="I1594" s="78"/>
      <c r="J1594" s="78"/>
      <c r="K1594" s="78"/>
      <c r="L1594" s="25"/>
    </row>
    <row r="1596" spans="1:12" s="32" customFormat="1" x14ac:dyDescent="0.2">
      <c r="A1596" s="1"/>
      <c r="B1596" s="2"/>
      <c r="C1596" s="42"/>
      <c r="D1596" s="40"/>
      <c r="E1596" s="63"/>
      <c r="F1596" s="73"/>
      <c r="G1596" s="77"/>
      <c r="H1596" s="78"/>
      <c r="I1596" s="78"/>
      <c r="J1596" s="78"/>
      <c r="K1596" s="78"/>
      <c r="L1596" s="25"/>
    </row>
    <row r="1599" spans="1:12" s="32" customFormat="1" x14ac:dyDescent="0.2">
      <c r="A1599" s="1"/>
      <c r="B1599" s="2"/>
      <c r="C1599" s="42"/>
      <c r="D1599" s="40"/>
      <c r="E1599" s="63"/>
      <c r="F1599" s="73"/>
      <c r="G1599" s="77"/>
      <c r="H1599" s="78"/>
      <c r="I1599" s="78"/>
      <c r="J1599" s="78"/>
      <c r="K1599" s="78"/>
      <c r="L1599" s="25"/>
    </row>
    <row r="1601" spans="1:13" s="53" customFormat="1" x14ac:dyDescent="0.2">
      <c r="A1601" s="1"/>
      <c r="B1601" s="2"/>
      <c r="C1601" s="42"/>
      <c r="D1601" s="40"/>
      <c r="E1601" s="63"/>
      <c r="F1601" s="73"/>
      <c r="G1601" s="77"/>
      <c r="H1601" s="78"/>
      <c r="I1601" s="78"/>
      <c r="J1601" s="78"/>
      <c r="K1601" s="78"/>
      <c r="L1601" s="52"/>
    </row>
    <row r="1602" spans="1:13" s="32" customFormat="1" x14ac:dyDescent="0.2">
      <c r="A1602" s="1"/>
      <c r="B1602" s="2"/>
      <c r="C1602" s="42"/>
      <c r="D1602" s="40"/>
      <c r="E1602" s="63"/>
      <c r="F1602" s="73"/>
      <c r="G1602" s="77"/>
      <c r="H1602" s="78"/>
      <c r="I1602" s="78"/>
      <c r="J1602" s="78"/>
      <c r="K1602" s="78"/>
      <c r="L1602" s="25"/>
    </row>
    <row r="1604" spans="1:13" s="32" customFormat="1" x14ac:dyDescent="0.2">
      <c r="A1604" s="1"/>
      <c r="B1604" s="2"/>
      <c r="C1604" s="42"/>
      <c r="D1604" s="40"/>
      <c r="E1604" s="63"/>
      <c r="F1604" s="73"/>
      <c r="G1604" s="77"/>
      <c r="H1604" s="78"/>
      <c r="I1604" s="78"/>
      <c r="J1604" s="78"/>
      <c r="K1604" s="78"/>
      <c r="L1604" s="25"/>
    </row>
    <row r="1606" spans="1:13" s="32" customFormat="1" x14ac:dyDescent="0.2">
      <c r="A1606" s="1"/>
      <c r="B1606" s="2"/>
      <c r="C1606" s="42"/>
      <c r="D1606" s="40"/>
      <c r="E1606" s="63"/>
      <c r="F1606" s="73"/>
      <c r="G1606" s="77"/>
      <c r="H1606" s="78"/>
      <c r="I1606" s="78"/>
      <c r="J1606" s="78"/>
      <c r="K1606" s="78"/>
      <c r="L1606" s="36"/>
      <c r="M1606" s="37"/>
    </row>
    <row r="1608" spans="1:13" s="32" customFormat="1" x14ac:dyDescent="0.2">
      <c r="A1608" s="1"/>
      <c r="B1608" s="2"/>
      <c r="C1608" s="42"/>
      <c r="D1608" s="40"/>
      <c r="E1608" s="63"/>
      <c r="F1608" s="73"/>
      <c r="G1608" s="77"/>
      <c r="H1608" s="78"/>
      <c r="I1608" s="78"/>
      <c r="J1608" s="78"/>
      <c r="K1608" s="78"/>
      <c r="L1608" s="36"/>
      <c r="M1608" s="37"/>
    </row>
    <row r="1618" spans="1:12" s="32" customFormat="1" x14ac:dyDescent="0.2">
      <c r="A1618" s="1"/>
      <c r="B1618" s="2"/>
      <c r="C1618" s="42"/>
      <c r="D1618" s="40"/>
      <c r="E1618" s="63"/>
      <c r="F1618" s="73"/>
      <c r="G1618" s="77"/>
      <c r="H1618" s="78"/>
      <c r="I1618" s="78"/>
      <c r="J1618" s="78"/>
      <c r="K1618" s="78"/>
      <c r="L1618" s="25"/>
    </row>
    <row r="1623" spans="1:12" s="32" customFormat="1" x14ac:dyDescent="0.2">
      <c r="A1623" s="1"/>
      <c r="B1623" s="2"/>
      <c r="C1623" s="42"/>
      <c r="D1623" s="40"/>
      <c r="E1623" s="63"/>
      <c r="F1623" s="73"/>
      <c r="G1623" s="77"/>
      <c r="H1623" s="78"/>
      <c r="I1623" s="78"/>
      <c r="J1623" s="78"/>
      <c r="K1623" s="78"/>
      <c r="L1623" s="25"/>
    </row>
    <row r="1626" spans="1:12" s="32" customFormat="1" x14ac:dyDescent="0.2">
      <c r="A1626" s="1"/>
      <c r="B1626" s="2"/>
      <c r="C1626" s="42"/>
      <c r="D1626" s="40"/>
      <c r="E1626" s="63"/>
      <c r="F1626" s="73"/>
      <c r="G1626" s="77"/>
      <c r="H1626" s="78"/>
      <c r="I1626" s="78"/>
      <c r="J1626" s="78"/>
      <c r="K1626" s="78"/>
      <c r="L1626" s="25"/>
    </row>
    <row r="1629" spans="1:12" s="32" customFormat="1" x14ac:dyDescent="0.2">
      <c r="A1629" s="1"/>
      <c r="B1629" s="2"/>
      <c r="C1629" s="42"/>
      <c r="D1629" s="40"/>
      <c r="E1629" s="63"/>
      <c r="F1629" s="73"/>
      <c r="G1629" s="77"/>
      <c r="H1629" s="78"/>
      <c r="I1629" s="78"/>
      <c r="J1629" s="78"/>
      <c r="K1629" s="78"/>
      <c r="L1629" s="25"/>
    </row>
    <row r="1634" spans="1:12" s="32" customFormat="1" x14ac:dyDescent="0.2">
      <c r="A1634" s="1"/>
      <c r="B1634" s="2"/>
      <c r="C1634" s="42"/>
      <c r="D1634" s="40"/>
      <c r="E1634" s="63"/>
      <c r="F1634" s="73"/>
      <c r="G1634" s="77"/>
      <c r="H1634" s="78"/>
      <c r="I1634" s="78"/>
      <c r="J1634" s="78"/>
      <c r="K1634" s="78"/>
      <c r="L1634" s="25"/>
    </row>
    <row r="1643" spans="1:12" s="32" customFormat="1" x14ac:dyDescent="0.2">
      <c r="A1643" s="1"/>
      <c r="B1643" s="2"/>
      <c r="C1643" s="42"/>
      <c r="D1643" s="40"/>
      <c r="E1643" s="63"/>
      <c r="F1643" s="73"/>
      <c r="G1643" s="77"/>
      <c r="H1643" s="78"/>
      <c r="I1643" s="78"/>
      <c r="J1643" s="78"/>
      <c r="K1643" s="78"/>
      <c r="L1643" s="25"/>
    </row>
    <row r="1652" spans="1:12" s="32" customFormat="1" x14ac:dyDescent="0.2">
      <c r="A1652" s="1"/>
      <c r="B1652" s="2"/>
      <c r="C1652" s="42"/>
      <c r="D1652" s="40"/>
      <c r="E1652" s="63"/>
      <c r="F1652" s="73"/>
      <c r="G1652" s="77"/>
      <c r="H1652" s="78"/>
      <c r="I1652" s="78"/>
      <c r="J1652" s="78"/>
      <c r="K1652" s="78"/>
      <c r="L1652" s="25"/>
    </row>
    <row r="1658" spans="1:12" s="32" customFormat="1" x14ac:dyDescent="0.2">
      <c r="A1658" s="1"/>
      <c r="B1658" s="2"/>
      <c r="C1658" s="42"/>
      <c r="D1658" s="40"/>
      <c r="E1658" s="63"/>
      <c r="F1658" s="73"/>
      <c r="G1658" s="77"/>
      <c r="H1658" s="78"/>
      <c r="I1658" s="78"/>
      <c r="J1658" s="78"/>
      <c r="K1658" s="78"/>
      <c r="L1658" s="25"/>
    </row>
    <row r="1661" spans="1:12" s="32" customFormat="1" x14ac:dyDescent="0.2">
      <c r="A1661" s="1"/>
      <c r="B1661" s="2"/>
      <c r="C1661" s="42"/>
      <c r="D1661" s="40"/>
      <c r="E1661" s="63"/>
      <c r="F1661" s="73"/>
      <c r="G1661" s="77"/>
      <c r="H1661" s="78"/>
      <c r="I1661" s="78"/>
      <c r="J1661" s="78"/>
      <c r="K1661" s="78"/>
      <c r="L1661" s="25"/>
    </row>
    <row r="1663" spans="1:12" s="32" customFormat="1" x14ac:dyDescent="0.2">
      <c r="A1663" s="1"/>
      <c r="B1663" s="2"/>
      <c r="C1663" s="42"/>
      <c r="D1663" s="40"/>
      <c r="E1663" s="63"/>
      <c r="F1663" s="73"/>
      <c r="G1663" s="77"/>
      <c r="H1663" s="78"/>
      <c r="I1663" s="78"/>
      <c r="J1663" s="78"/>
      <c r="K1663" s="78"/>
      <c r="L1663" s="25"/>
    </row>
    <row r="1666" spans="1:12" s="32" customFormat="1" x14ac:dyDescent="0.2">
      <c r="A1666" s="1"/>
      <c r="B1666" s="2"/>
      <c r="C1666" s="42"/>
      <c r="D1666" s="40"/>
      <c r="E1666" s="63"/>
      <c r="F1666" s="73"/>
      <c r="G1666" s="77"/>
      <c r="H1666" s="78"/>
      <c r="I1666" s="78"/>
      <c r="J1666" s="78"/>
      <c r="K1666" s="78"/>
      <c r="L1666" s="25"/>
    </row>
    <row r="1669" spans="1:12" s="32" customFormat="1" x14ac:dyDescent="0.2">
      <c r="A1669" s="1"/>
      <c r="B1669" s="2"/>
      <c r="C1669" s="42"/>
      <c r="D1669" s="40"/>
      <c r="E1669" s="63"/>
      <c r="F1669" s="73"/>
      <c r="G1669" s="77"/>
      <c r="H1669" s="78"/>
      <c r="I1669" s="78"/>
      <c r="J1669" s="78"/>
      <c r="K1669" s="78"/>
      <c r="L1669" s="25"/>
    </row>
    <row r="1672" spans="1:12" s="32" customFormat="1" x14ac:dyDescent="0.2">
      <c r="A1672" s="1"/>
      <c r="B1672" s="2"/>
      <c r="C1672" s="42"/>
      <c r="D1672" s="40"/>
      <c r="E1672" s="63"/>
      <c r="F1672" s="73"/>
      <c r="G1672" s="77"/>
      <c r="H1672" s="78"/>
      <c r="I1672" s="78"/>
      <c r="J1672" s="78"/>
      <c r="K1672" s="78"/>
      <c r="L1672" s="25"/>
    </row>
    <row r="1675" spans="1:12" s="32" customFormat="1" x14ac:dyDescent="0.2">
      <c r="A1675" s="1"/>
      <c r="B1675" s="2"/>
      <c r="C1675" s="42"/>
      <c r="D1675" s="40"/>
      <c r="E1675" s="63"/>
      <c r="F1675" s="73"/>
      <c r="G1675" s="77"/>
      <c r="H1675" s="78"/>
      <c r="I1675" s="78"/>
      <c r="J1675" s="78"/>
      <c r="K1675" s="78"/>
      <c r="L1675" s="25"/>
    </row>
    <row r="1676" spans="1:12" s="32" customFormat="1" x14ac:dyDescent="0.2">
      <c r="A1676" s="1"/>
      <c r="B1676" s="2"/>
      <c r="C1676" s="42"/>
      <c r="D1676" s="40"/>
      <c r="E1676" s="63"/>
      <c r="F1676" s="73"/>
      <c r="G1676" s="77"/>
      <c r="H1676" s="78"/>
      <c r="I1676" s="78"/>
      <c r="J1676" s="78"/>
      <c r="K1676" s="78"/>
      <c r="L1676" s="25"/>
    </row>
    <row r="1677" spans="1:12" s="32" customFormat="1" x14ac:dyDescent="0.2">
      <c r="A1677" s="1"/>
      <c r="B1677" s="2"/>
      <c r="C1677" s="42"/>
      <c r="D1677" s="40"/>
      <c r="E1677" s="63"/>
      <c r="F1677" s="73"/>
      <c r="G1677" s="77"/>
      <c r="H1677" s="78"/>
      <c r="I1677" s="78"/>
      <c r="J1677" s="78"/>
      <c r="K1677" s="78"/>
      <c r="L1677" s="25"/>
    </row>
    <row r="1680" spans="1:12" s="32" customFormat="1" x14ac:dyDescent="0.2">
      <c r="A1680" s="1"/>
      <c r="B1680" s="2"/>
      <c r="C1680" s="42"/>
      <c r="D1680" s="40"/>
      <c r="E1680" s="63"/>
      <c r="F1680" s="73"/>
      <c r="G1680" s="77"/>
      <c r="H1680" s="78"/>
      <c r="I1680" s="78"/>
      <c r="J1680" s="78"/>
      <c r="K1680" s="78"/>
      <c r="L1680" s="25"/>
    </row>
    <row r="1682" spans="1:12" s="32" customFormat="1" x14ac:dyDescent="0.2">
      <c r="A1682" s="1"/>
      <c r="B1682" s="2"/>
      <c r="C1682" s="42"/>
      <c r="D1682" s="40"/>
      <c r="E1682" s="63"/>
      <c r="F1682" s="73"/>
      <c r="G1682" s="77"/>
      <c r="H1682" s="78"/>
      <c r="I1682" s="78"/>
      <c r="J1682" s="78"/>
      <c r="K1682" s="78"/>
      <c r="L1682" s="25"/>
    </row>
    <row r="1684" spans="1:12" s="32" customFormat="1" x14ac:dyDescent="0.2">
      <c r="A1684" s="1"/>
      <c r="B1684" s="2"/>
      <c r="C1684" s="42"/>
      <c r="D1684" s="40"/>
      <c r="E1684" s="63"/>
      <c r="F1684" s="73"/>
      <c r="G1684" s="77"/>
      <c r="H1684" s="78"/>
      <c r="I1684" s="78"/>
      <c r="J1684" s="78"/>
      <c r="K1684" s="78"/>
      <c r="L1684" s="25"/>
    </row>
    <row r="1688" spans="1:12" s="32" customFormat="1" x14ac:dyDescent="0.2">
      <c r="A1688" s="1"/>
      <c r="B1688" s="2"/>
      <c r="C1688" s="42"/>
      <c r="D1688" s="40"/>
      <c r="E1688" s="63"/>
      <c r="F1688" s="73"/>
      <c r="G1688" s="77"/>
      <c r="H1688" s="78"/>
      <c r="I1688" s="78"/>
      <c r="J1688" s="78"/>
      <c r="K1688" s="78"/>
      <c r="L1688" s="25"/>
    </row>
    <row r="1691" spans="1:12" s="32" customFormat="1" x14ac:dyDescent="0.2">
      <c r="A1691" s="1"/>
      <c r="B1691" s="2"/>
      <c r="C1691" s="42"/>
      <c r="D1691" s="40"/>
      <c r="E1691" s="63"/>
      <c r="F1691" s="73"/>
      <c r="G1691" s="77"/>
      <c r="H1691" s="78"/>
      <c r="I1691" s="78"/>
      <c r="J1691" s="78"/>
      <c r="K1691" s="78"/>
      <c r="L1691" s="25"/>
    </row>
    <row r="1693" spans="1:12" s="32" customFormat="1" x14ac:dyDescent="0.2">
      <c r="A1693" s="1"/>
      <c r="B1693" s="2"/>
      <c r="C1693" s="42"/>
      <c r="D1693" s="40"/>
      <c r="E1693" s="63"/>
      <c r="F1693" s="73"/>
      <c r="G1693" s="77"/>
      <c r="H1693" s="78"/>
      <c r="I1693" s="78"/>
      <c r="J1693" s="78"/>
      <c r="K1693" s="78"/>
      <c r="L1693" s="25"/>
    </row>
    <row r="1694" spans="1:12" s="32" customFormat="1" x14ac:dyDescent="0.2">
      <c r="A1694" s="1"/>
      <c r="B1694" s="2"/>
      <c r="C1694" s="42"/>
      <c r="D1694" s="40"/>
      <c r="E1694" s="63"/>
      <c r="F1694" s="73"/>
      <c r="G1694" s="77"/>
      <c r="H1694" s="78"/>
      <c r="I1694" s="78"/>
      <c r="J1694" s="78"/>
      <c r="K1694" s="78"/>
      <c r="L1694" s="25"/>
    </row>
    <row r="1696" spans="1:12" s="32" customFormat="1" x14ac:dyDescent="0.2">
      <c r="A1696" s="1"/>
      <c r="B1696" s="2"/>
      <c r="C1696" s="42"/>
      <c r="D1696" s="40"/>
      <c r="E1696" s="63"/>
      <c r="F1696" s="73"/>
      <c r="G1696" s="77"/>
      <c r="H1696" s="78"/>
      <c r="I1696" s="78"/>
      <c r="J1696" s="78"/>
      <c r="K1696" s="78"/>
      <c r="L1696" s="25"/>
    </row>
    <row r="1698" spans="1:12" s="32" customFormat="1" x14ac:dyDescent="0.2">
      <c r="A1698" s="1"/>
      <c r="B1698" s="2"/>
      <c r="C1698" s="42"/>
      <c r="D1698" s="40"/>
      <c r="E1698" s="63"/>
      <c r="F1698" s="73"/>
      <c r="G1698" s="77"/>
      <c r="H1698" s="78"/>
      <c r="I1698" s="78"/>
      <c r="J1698" s="78"/>
      <c r="K1698" s="78"/>
      <c r="L1698" s="25"/>
    </row>
    <row r="1699" spans="1:12" s="32" customFormat="1" x14ac:dyDescent="0.2">
      <c r="A1699" s="1"/>
      <c r="B1699" s="2"/>
      <c r="C1699" s="42"/>
      <c r="D1699" s="40"/>
      <c r="E1699" s="63"/>
      <c r="F1699" s="73"/>
      <c r="G1699" s="77"/>
      <c r="H1699" s="78"/>
      <c r="I1699" s="78"/>
      <c r="J1699" s="78"/>
      <c r="K1699" s="78"/>
      <c r="L1699" s="25"/>
    </row>
    <row r="1701" spans="1:12" s="32" customFormat="1" x14ac:dyDescent="0.2">
      <c r="A1701" s="1"/>
      <c r="B1701" s="2"/>
      <c r="C1701" s="42"/>
      <c r="D1701" s="40"/>
      <c r="E1701" s="63"/>
      <c r="F1701" s="73"/>
      <c r="G1701" s="77"/>
      <c r="H1701" s="78"/>
      <c r="I1701" s="78"/>
      <c r="J1701" s="78"/>
      <c r="K1701" s="78"/>
      <c r="L1701" s="25"/>
    </row>
    <row r="1705" spans="1:12" s="32" customFormat="1" x14ac:dyDescent="0.2">
      <c r="A1705" s="1"/>
      <c r="B1705" s="2"/>
      <c r="C1705" s="42"/>
      <c r="D1705" s="40"/>
      <c r="E1705" s="63"/>
      <c r="F1705" s="73"/>
      <c r="G1705" s="77"/>
      <c r="H1705" s="78"/>
      <c r="I1705" s="78"/>
      <c r="J1705" s="78"/>
      <c r="K1705" s="78"/>
      <c r="L1705" s="25"/>
    </row>
    <row r="1707" spans="1:12" s="32" customFormat="1" x14ac:dyDescent="0.2">
      <c r="A1707" s="1"/>
      <c r="B1707" s="2"/>
      <c r="C1707" s="42"/>
      <c r="D1707" s="40"/>
      <c r="E1707" s="63"/>
      <c r="F1707" s="73"/>
      <c r="G1707" s="77"/>
      <c r="H1707" s="78"/>
      <c r="I1707" s="78"/>
      <c r="J1707" s="78"/>
      <c r="K1707" s="78"/>
      <c r="L1707" s="25"/>
    </row>
    <row r="1711" spans="1:12" s="32" customFormat="1" x14ac:dyDescent="0.2">
      <c r="A1711" s="1"/>
      <c r="B1711" s="2"/>
      <c r="C1711" s="42"/>
      <c r="D1711" s="40"/>
      <c r="E1711" s="63"/>
      <c r="F1711" s="73"/>
      <c r="G1711" s="77"/>
      <c r="H1711" s="78"/>
      <c r="I1711" s="78"/>
      <c r="J1711" s="78"/>
      <c r="K1711" s="78"/>
      <c r="L1711" s="25"/>
    </row>
    <row r="1713" spans="1:12" s="32" customFormat="1" x14ac:dyDescent="0.2">
      <c r="A1713" s="1"/>
      <c r="B1713" s="2"/>
      <c r="C1713" s="42"/>
      <c r="D1713" s="40"/>
      <c r="E1713" s="63"/>
      <c r="F1713" s="73"/>
      <c r="G1713" s="77"/>
      <c r="H1713" s="78"/>
      <c r="I1713" s="78"/>
      <c r="J1713" s="78"/>
      <c r="K1713" s="78"/>
      <c r="L1713" s="25"/>
    </row>
    <row r="1715" spans="1:12" s="32" customFormat="1" x14ac:dyDescent="0.2">
      <c r="A1715" s="1"/>
      <c r="B1715" s="2"/>
      <c r="C1715" s="42"/>
      <c r="D1715" s="40"/>
      <c r="E1715" s="63"/>
      <c r="F1715" s="73"/>
      <c r="G1715" s="77"/>
      <c r="H1715" s="78"/>
      <c r="I1715" s="78"/>
      <c r="J1715" s="78"/>
      <c r="K1715" s="78"/>
      <c r="L1715" s="25"/>
    </row>
    <row r="1717" spans="1:12" s="32" customFormat="1" x14ac:dyDescent="0.2">
      <c r="A1717" s="1"/>
      <c r="B1717" s="2"/>
      <c r="C1717" s="42"/>
      <c r="D1717" s="40"/>
      <c r="E1717" s="63"/>
      <c r="F1717" s="73"/>
      <c r="G1717" s="77"/>
      <c r="H1717" s="78"/>
      <c r="I1717" s="78"/>
      <c r="J1717" s="78"/>
      <c r="K1717" s="78"/>
      <c r="L1717" s="25"/>
    </row>
    <row r="1720" spans="1:12" s="32" customFormat="1" x14ac:dyDescent="0.2">
      <c r="A1720" s="1"/>
      <c r="B1720" s="2"/>
      <c r="C1720" s="42"/>
      <c r="D1720" s="40"/>
      <c r="E1720" s="63"/>
      <c r="F1720" s="73"/>
      <c r="G1720" s="77"/>
      <c r="H1720" s="78"/>
      <c r="I1720" s="78"/>
      <c r="J1720" s="78"/>
      <c r="K1720" s="78"/>
      <c r="L1720" s="25"/>
    </row>
    <row r="1722" spans="1:12" s="32" customFormat="1" x14ac:dyDescent="0.2">
      <c r="A1722" s="1"/>
      <c r="B1722" s="2"/>
      <c r="C1722" s="42"/>
      <c r="D1722" s="40"/>
      <c r="E1722" s="63"/>
      <c r="F1722" s="73"/>
      <c r="G1722" s="77"/>
      <c r="H1722" s="78"/>
      <c r="I1722" s="78"/>
      <c r="J1722" s="78"/>
      <c r="K1722" s="78"/>
      <c r="L1722" s="25"/>
    </row>
    <row r="1726" spans="1:12" s="32" customFormat="1" x14ac:dyDescent="0.2">
      <c r="A1726" s="1"/>
      <c r="B1726" s="2"/>
      <c r="C1726" s="42"/>
      <c r="D1726" s="40"/>
      <c r="E1726" s="63"/>
      <c r="F1726" s="73"/>
      <c r="G1726" s="77"/>
      <c r="H1726" s="78"/>
      <c r="I1726" s="78"/>
      <c r="J1726" s="78"/>
      <c r="K1726" s="78"/>
      <c r="L1726" s="25"/>
    </row>
    <row r="1728" spans="1:12" s="32" customFormat="1" x14ac:dyDescent="0.2">
      <c r="A1728" s="1"/>
      <c r="B1728" s="2"/>
      <c r="C1728" s="42"/>
      <c r="D1728" s="40"/>
      <c r="E1728" s="63"/>
      <c r="F1728" s="73"/>
      <c r="G1728" s="77"/>
      <c r="H1728" s="78"/>
      <c r="I1728" s="78"/>
      <c r="J1728" s="78"/>
      <c r="K1728" s="78"/>
      <c r="L1728" s="25"/>
    </row>
    <row r="1731" spans="1:12" s="32" customFormat="1" x14ac:dyDescent="0.2">
      <c r="A1731" s="1"/>
      <c r="B1731" s="2"/>
      <c r="C1731" s="42"/>
      <c r="D1731" s="40"/>
      <c r="E1731" s="63"/>
      <c r="F1731" s="73"/>
      <c r="G1731" s="77"/>
      <c r="H1731" s="78"/>
      <c r="I1731" s="78"/>
      <c r="J1731" s="78"/>
      <c r="K1731" s="78"/>
      <c r="L1731" s="25"/>
    </row>
    <row r="1733" spans="1:12" s="32" customFormat="1" x14ac:dyDescent="0.2">
      <c r="A1733" s="1"/>
      <c r="B1733" s="2"/>
      <c r="C1733" s="42"/>
      <c r="D1733" s="40"/>
      <c r="E1733" s="63"/>
      <c r="F1733" s="73"/>
      <c r="G1733" s="77"/>
      <c r="H1733" s="78"/>
      <c r="I1733" s="78"/>
      <c r="J1733" s="78"/>
      <c r="K1733" s="78"/>
      <c r="L1733" s="25"/>
    </row>
    <row r="1736" spans="1:12" s="32" customFormat="1" x14ac:dyDescent="0.2">
      <c r="A1736" s="1"/>
      <c r="B1736" s="2"/>
      <c r="C1736" s="42"/>
      <c r="D1736" s="40"/>
      <c r="E1736" s="63"/>
      <c r="F1736" s="73"/>
      <c r="G1736" s="77"/>
      <c r="H1736" s="78"/>
      <c r="I1736" s="78"/>
      <c r="J1736" s="78"/>
      <c r="K1736" s="78"/>
      <c r="L1736" s="25"/>
    </row>
    <row r="1738" spans="1:12" s="32" customFormat="1" x14ac:dyDescent="0.2">
      <c r="A1738" s="1"/>
      <c r="B1738" s="2"/>
      <c r="C1738" s="42"/>
      <c r="D1738" s="40"/>
      <c r="E1738" s="63"/>
      <c r="F1738" s="73"/>
      <c r="G1738" s="77"/>
      <c r="H1738" s="78"/>
      <c r="I1738" s="78"/>
      <c r="J1738" s="78"/>
      <c r="K1738" s="78"/>
      <c r="L1738" s="25"/>
    </row>
    <row r="1740" spans="1:12" s="32" customFormat="1" x14ac:dyDescent="0.2">
      <c r="A1740" s="1"/>
      <c r="B1740" s="2"/>
      <c r="C1740" s="42"/>
      <c r="D1740" s="40"/>
      <c r="E1740" s="63"/>
      <c r="F1740" s="73"/>
      <c r="G1740" s="77"/>
      <c r="H1740" s="78"/>
      <c r="I1740" s="78"/>
      <c r="J1740" s="78"/>
      <c r="K1740" s="78"/>
      <c r="L1740" s="25"/>
    </row>
    <row r="1743" spans="1:12" s="32" customFormat="1" x14ac:dyDescent="0.2">
      <c r="A1743" s="1"/>
      <c r="B1743" s="2"/>
      <c r="C1743" s="42"/>
      <c r="D1743" s="40"/>
      <c r="E1743" s="63"/>
      <c r="F1743" s="73"/>
      <c r="G1743" s="77"/>
      <c r="H1743" s="78"/>
      <c r="I1743" s="78"/>
      <c r="J1743" s="78"/>
      <c r="K1743" s="78"/>
      <c r="L1743" s="25"/>
    </row>
    <row r="1751" spans="1:12" s="32" customFormat="1" x14ac:dyDescent="0.2">
      <c r="A1751" s="1"/>
      <c r="B1751" s="2"/>
      <c r="C1751" s="42"/>
      <c r="D1751" s="40"/>
      <c r="E1751" s="63"/>
      <c r="F1751" s="73"/>
      <c r="G1751" s="77"/>
      <c r="H1751" s="78"/>
      <c r="I1751" s="78"/>
      <c r="J1751" s="78"/>
      <c r="K1751" s="78"/>
      <c r="L1751" s="25"/>
    </row>
    <row r="1755" spans="1:12" s="32" customFormat="1" x14ac:dyDescent="0.2">
      <c r="A1755" s="1"/>
      <c r="B1755" s="2"/>
      <c r="C1755" s="42"/>
      <c r="D1755" s="40"/>
      <c r="E1755" s="63"/>
      <c r="F1755" s="73"/>
      <c r="G1755" s="77"/>
      <c r="H1755" s="78"/>
      <c r="I1755" s="78"/>
      <c r="J1755" s="78"/>
      <c r="K1755" s="78"/>
      <c r="L1755" s="25"/>
    </row>
    <row r="1758" spans="1:12" s="32" customFormat="1" x14ac:dyDescent="0.2">
      <c r="A1758" s="1"/>
      <c r="B1758" s="2"/>
      <c r="C1758" s="42"/>
      <c r="D1758" s="40"/>
      <c r="E1758" s="63"/>
      <c r="F1758" s="73"/>
      <c r="G1758" s="77"/>
      <c r="H1758" s="78"/>
      <c r="I1758" s="78"/>
      <c r="J1758" s="78"/>
      <c r="K1758" s="78"/>
      <c r="L1758" s="25"/>
    </row>
    <row r="1760" spans="1:12" s="32" customFormat="1" x14ac:dyDescent="0.2">
      <c r="A1760" s="1"/>
      <c r="B1760" s="2"/>
      <c r="C1760" s="42"/>
      <c r="D1760" s="40"/>
      <c r="E1760" s="63"/>
      <c r="F1760" s="73"/>
      <c r="G1760" s="77"/>
      <c r="H1760" s="78"/>
      <c r="I1760" s="78"/>
      <c r="J1760" s="78"/>
      <c r="K1760" s="78"/>
      <c r="L1760" s="25"/>
    </row>
    <row r="1769" spans="1:12" s="32" customFormat="1" x14ac:dyDescent="0.2">
      <c r="A1769" s="1"/>
      <c r="B1769" s="2"/>
      <c r="C1769" s="42"/>
      <c r="D1769" s="40"/>
      <c r="E1769" s="63"/>
      <c r="F1769" s="73"/>
      <c r="G1769" s="77"/>
      <c r="H1769" s="78"/>
      <c r="I1769" s="78"/>
      <c r="J1769" s="78"/>
      <c r="K1769" s="78"/>
      <c r="L1769" s="25"/>
    </row>
    <row r="1771" spans="1:12" s="32" customFormat="1" x14ac:dyDescent="0.2">
      <c r="A1771" s="1"/>
      <c r="B1771" s="2"/>
      <c r="C1771" s="42"/>
      <c r="D1771" s="40"/>
      <c r="E1771" s="63"/>
      <c r="F1771" s="73"/>
      <c r="G1771" s="77"/>
      <c r="H1771" s="78"/>
      <c r="I1771" s="78"/>
      <c r="J1771" s="78"/>
      <c r="K1771" s="78"/>
      <c r="L1771" s="25"/>
    </row>
    <row r="1775" spans="1:12" s="32" customFormat="1" x14ac:dyDescent="0.2">
      <c r="A1775" s="1"/>
      <c r="B1775" s="2"/>
      <c r="C1775" s="42"/>
      <c r="D1775" s="40"/>
      <c r="E1775" s="63"/>
      <c r="F1775" s="73"/>
      <c r="G1775" s="77"/>
      <c r="H1775" s="78"/>
      <c r="I1775" s="78"/>
      <c r="J1775" s="78"/>
      <c r="K1775" s="78"/>
      <c r="L1775" s="25"/>
    </row>
    <row r="1786" spans="1:17" s="36" customFormat="1" x14ac:dyDescent="0.2">
      <c r="A1786" s="1"/>
      <c r="B1786" s="2"/>
      <c r="C1786" s="42"/>
      <c r="D1786" s="40"/>
      <c r="E1786" s="63"/>
      <c r="F1786" s="73"/>
      <c r="G1786" s="77"/>
      <c r="H1786" s="78"/>
      <c r="I1786" s="78"/>
      <c r="J1786" s="78"/>
      <c r="K1786" s="78"/>
      <c r="M1786" s="37"/>
      <c r="N1786" s="37"/>
      <c r="O1786" s="37"/>
      <c r="P1786" s="37"/>
      <c r="Q1786" s="37"/>
    </row>
    <row r="1787" spans="1:17" s="36" customFormat="1" x14ac:dyDescent="0.2">
      <c r="A1787" s="1"/>
      <c r="B1787" s="2"/>
      <c r="C1787" s="42"/>
      <c r="D1787" s="40"/>
      <c r="E1787" s="63"/>
      <c r="F1787" s="73"/>
      <c r="G1787" s="77"/>
      <c r="H1787" s="78"/>
      <c r="I1787" s="78"/>
      <c r="J1787" s="78"/>
      <c r="K1787" s="78"/>
      <c r="M1787" s="37"/>
      <c r="N1787" s="37"/>
      <c r="O1787" s="37"/>
      <c r="P1787" s="37"/>
      <c r="Q1787" s="37"/>
    </row>
    <row r="1788" spans="1:17" s="36" customFormat="1" x14ac:dyDescent="0.2">
      <c r="A1788" s="1"/>
      <c r="B1788" s="2"/>
      <c r="C1788" s="42"/>
      <c r="D1788" s="40"/>
      <c r="E1788" s="63"/>
      <c r="F1788" s="73"/>
      <c r="G1788" s="77"/>
      <c r="H1788" s="78"/>
      <c r="I1788" s="78"/>
      <c r="J1788" s="78"/>
      <c r="K1788" s="78"/>
      <c r="M1788" s="37"/>
      <c r="N1788" s="37"/>
      <c r="O1788" s="37"/>
      <c r="P1788" s="37"/>
      <c r="Q1788" s="37"/>
    </row>
    <row r="1789" spans="1:17" s="36" customFormat="1" x14ac:dyDescent="0.2">
      <c r="A1789" s="1"/>
      <c r="B1789" s="2"/>
      <c r="C1789" s="42"/>
      <c r="D1789" s="40"/>
      <c r="E1789" s="63"/>
      <c r="F1789" s="73"/>
      <c r="G1789" s="77"/>
      <c r="H1789" s="78"/>
      <c r="I1789" s="78"/>
      <c r="J1789" s="78"/>
      <c r="K1789" s="78"/>
      <c r="M1789" s="37"/>
      <c r="N1789" s="37"/>
      <c r="O1789" s="37"/>
      <c r="P1789" s="37"/>
      <c r="Q1789" s="37"/>
    </row>
    <row r="1790" spans="1:17" s="36" customFormat="1" x14ac:dyDescent="0.2">
      <c r="A1790" s="1"/>
      <c r="B1790" s="2"/>
      <c r="C1790" s="42"/>
      <c r="D1790" s="40"/>
      <c r="E1790" s="63"/>
      <c r="F1790" s="73"/>
      <c r="G1790" s="77"/>
      <c r="H1790" s="78"/>
      <c r="I1790" s="78"/>
      <c r="J1790" s="78"/>
      <c r="K1790" s="78"/>
      <c r="M1790" s="37"/>
      <c r="N1790" s="37"/>
      <c r="O1790" s="37"/>
      <c r="P1790" s="37"/>
      <c r="Q1790" s="37"/>
    </row>
    <row r="1791" spans="1:17" s="36" customFormat="1" x14ac:dyDescent="0.2">
      <c r="A1791" s="1"/>
      <c r="B1791" s="2"/>
      <c r="C1791" s="42"/>
      <c r="D1791" s="40"/>
      <c r="E1791" s="63"/>
      <c r="F1791" s="73"/>
      <c r="G1791" s="77"/>
      <c r="H1791" s="78"/>
      <c r="I1791" s="78"/>
      <c r="J1791" s="78"/>
      <c r="K1791" s="78"/>
      <c r="M1791" s="37"/>
      <c r="N1791" s="37"/>
      <c r="O1791" s="37"/>
      <c r="P1791" s="37"/>
      <c r="Q1791" s="37"/>
    </row>
    <row r="1792" spans="1:17" s="36" customFormat="1" x14ac:dyDescent="0.2">
      <c r="A1792" s="1"/>
      <c r="B1792" s="2"/>
      <c r="C1792" s="42"/>
      <c r="D1792" s="40"/>
      <c r="E1792" s="63"/>
      <c r="F1792" s="73"/>
      <c r="G1792" s="77"/>
      <c r="H1792" s="78"/>
      <c r="I1792" s="78"/>
      <c r="J1792" s="78"/>
      <c r="K1792" s="78"/>
      <c r="M1792" s="37"/>
      <c r="N1792" s="37"/>
      <c r="O1792" s="37"/>
      <c r="P1792" s="37"/>
      <c r="Q1792" s="37"/>
    </row>
    <row r="1793" spans="1:17" s="36" customFormat="1" x14ac:dyDescent="0.2">
      <c r="A1793" s="1"/>
      <c r="B1793" s="2"/>
      <c r="C1793" s="42"/>
      <c r="D1793" s="40"/>
      <c r="E1793" s="63"/>
      <c r="F1793" s="73"/>
      <c r="G1793" s="77"/>
      <c r="H1793" s="78"/>
      <c r="I1793" s="78"/>
      <c r="J1793" s="78"/>
      <c r="K1793" s="78"/>
      <c r="M1793" s="37"/>
      <c r="N1793" s="37"/>
      <c r="O1793" s="37"/>
      <c r="P1793" s="37"/>
      <c r="Q1793" s="37"/>
    </row>
    <row r="1794" spans="1:17" s="36" customFormat="1" x14ac:dyDescent="0.2">
      <c r="A1794" s="1"/>
      <c r="B1794" s="2"/>
      <c r="C1794" s="42"/>
      <c r="D1794" s="40"/>
      <c r="E1794" s="63"/>
      <c r="F1794" s="73"/>
      <c r="G1794" s="77"/>
      <c r="H1794" s="78"/>
      <c r="I1794" s="78"/>
      <c r="J1794" s="78"/>
      <c r="K1794" s="78"/>
      <c r="M1794" s="37"/>
      <c r="N1794" s="37"/>
      <c r="O1794" s="37"/>
      <c r="P1794" s="37"/>
      <c r="Q1794" s="37"/>
    </row>
    <row r="1795" spans="1:17" s="36" customFormat="1" x14ac:dyDescent="0.2">
      <c r="A1795" s="1"/>
      <c r="B1795" s="2"/>
      <c r="C1795" s="42"/>
      <c r="D1795" s="40"/>
      <c r="E1795" s="63"/>
      <c r="F1795" s="73"/>
      <c r="G1795" s="77"/>
      <c r="H1795" s="78"/>
      <c r="I1795" s="78"/>
      <c r="J1795" s="78"/>
      <c r="K1795" s="78"/>
      <c r="M1795" s="37"/>
      <c r="N1795" s="37"/>
      <c r="O1795" s="37"/>
      <c r="P1795" s="37"/>
      <c r="Q1795" s="37"/>
    </row>
    <row r="1796" spans="1:17" s="36" customFormat="1" x14ac:dyDescent="0.2">
      <c r="A1796" s="1"/>
      <c r="B1796" s="2"/>
      <c r="C1796" s="42"/>
      <c r="D1796" s="40"/>
      <c r="E1796" s="63"/>
      <c r="F1796" s="73"/>
      <c r="G1796" s="77"/>
      <c r="H1796" s="78"/>
      <c r="I1796" s="78"/>
      <c r="J1796" s="78"/>
      <c r="K1796" s="78"/>
      <c r="M1796" s="37"/>
      <c r="N1796" s="37"/>
      <c r="O1796" s="37"/>
      <c r="P1796" s="37"/>
      <c r="Q1796" s="37"/>
    </row>
    <row r="1797" spans="1:17" s="36" customFormat="1" x14ac:dyDescent="0.2">
      <c r="A1797" s="1"/>
      <c r="B1797" s="2"/>
      <c r="C1797" s="42"/>
      <c r="D1797" s="40"/>
      <c r="E1797" s="63"/>
      <c r="F1797" s="73"/>
      <c r="G1797" s="77"/>
      <c r="H1797" s="78"/>
      <c r="I1797" s="78"/>
      <c r="J1797" s="78"/>
      <c r="K1797" s="78"/>
      <c r="M1797" s="37"/>
      <c r="N1797" s="37"/>
      <c r="O1797" s="37"/>
      <c r="P1797" s="37"/>
      <c r="Q1797" s="37"/>
    </row>
    <row r="1798" spans="1:17" s="36" customFormat="1" x14ac:dyDescent="0.2">
      <c r="A1798" s="1"/>
      <c r="B1798" s="2"/>
      <c r="C1798" s="42"/>
      <c r="D1798" s="40"/>
      <c r="E1798" s="63"/>
      <c r="F1798" s="73"/>
      <c r="G1798" s="77"/>
      <c r="H1798" s="78"/>
      <c r="I1798" s="78"/>
      <c r="J1798" s="78"/>
      <c r="K1798" s="78"/>
      <c r="M1798" s="37"/>
      <c r="N1798" s="37"/>
      <c r="O1798" s="37"/>
      <c r="P1798" s="37"/>
      <c r="Q1798" s="37"/>
    </row>
    <row r="1799" spans="1:17" s="36" customFormat="1" x14ac:dyDescent="0.2">
      <c r="A1799" s="1"/>
      <c r="B1799" s="2"/>
      <c r="C1799" s="42"/>
      <c r="D1799" s="40"/>
      <c r="E1799" s="63"/>
      <c r="F1799" s="73"/>
      <c r="G1799" s="77"/>
      <c r="H1799" s="78"/>
      <c r="I1799" s="78"/>
      <c r="J1799" s="78"/>
      <c r="K1799" s="78"/>
      <c r="M1799" s="37"/>
      <c r="N1799" s="37"/>
      <c r="O1799" s="37"/>
      <c r="P1799" s="37"/>
      <c r="Q1799" s="37"/>
    </row>
    <row r="1800" spans="1:17" s="36" customFormat="1" x14ac:dyDescent="0.2">
      <c r="A1800" s="1"/>
      <c r="B1800" s="2"/>
      <c r="C1800" s="42"/>
      <c r="D1800" s="40"/>
      <c r="E1800" s="63"/>
      <c r="F1800" s="73"/>
      <c r="G1800" s="77"/>
      <c r="H1800" s="78"/>
      <c r="I1800" s="78"/>
      <c r="J1800" s="78"/>
      <c r="K1800" s="78"/>
      <c r="M1800" s="37"/>
      <c r="N1800" s="37"/>
      <c r="O1800" s="37"/>
      <c r="P1800" s="37"/>
      <c r="Q1800" s="37"/>
    </row>
    <row r="1801" spans="1:17" s="36" customFormat="1" x14ac:dyDescent="0.2">
      <c r="A1801" s="1"/>
      <c r="B1801" s="2"/>
      <c r="C1801" s="42"/>
      <c r="D1801" s="40"/>
      <c r="E1801" s="63"/>
      <c r="F1801" s="73"/>
      <c r="G1801" s="77"/>
      <c r="H1801" s="78"/>
      <c r="I1801" s="78"/>
      <c r="J1801" s="78"/>
      <c r="K1801" s="78"/>
      <c r="M1801" s="37"/>
      <c r="N1801" s="37"/>
      <c r="O1801" s="37"/>
      <c r="P1801" s="37"/>
      <c r="Q1801" s="37"/>
    </row>
    <row r="1802" spans="1:17" s="36" customFormat="1" x14ac:dyDescent="0.2">
      <c r="A1802" s="1"/>
      <c r="B1802" s="2"/>
      <c r="C1802" s="42"/>
      <c r="D1802" s="40"/>
      <c r="E1802" s="63"/>
      <c r="F1802" s="73"/>
      <c r="G1802" s="77"/>
      <c r="H1802" s="78"/>
      <c r="I1802" s="78"/>
      <c r="J1802" s="78"/>
      <c r="K1802" s="78"/>
      <c r="M1802" s="37"/>
      <c r="N1802" s="37"/>
      <c r="O1802" s="37"/>
      <c r="P1802" s="37"/>
      <c r="Q1802" s="37"/>
    </row>
    <row r="1803" spans="1:17" s="36" customFormat="1" x14ac:dyDescent="0.2">
      <c r="A1803" s="1"/>
      <c r="B1803" s="2"/>
      <c r="C1803" s="42"/>
      <c r="D1803" s="40"/>
      <c r="E1803" s="63"/>
      <c r="F1803" s="73"/>
      <c r="G1803" s="77"/>
      <c r="H1803" s="78"/>
      <c r="I1803" s="78"/>
      <c r="J1803" s="78"/>
      <c r="K1803" s="78"/>
      <c r="M1803" s="37"/>
      <c r="N1803" s="37"/>
      <c r="O1803" s="37"/>
      <c r="P1803" s="37"/>
      <c r="Q1803" s="37"/>
    </row>
    <row r="1804" spans="1:17" s="36" customFormat="1" x14ac:dyDescent="0.2">
      <c r="A1804" s="1"/>
      <c r="B1804" s="2"/>
      <c r="C1804" s="42"/>
      <c r="D1804" s="40"/>
      <c r="E1804" s="63"/>
      <c r="F1804" s="73"/>
      <c r="G1804" s="77"/>
      <c r="H1804" s="78"/>
      <c r="I1804" s="78"/>
      <c r="J1804" s="78"/>
      <c r="K1804" s="78"/>
      <c r="M1804" s="37"/>
      <c r="N1804" s="37"/>
      <c r="O1804" s="37"/>
      <c r="P1804" s="37"/>
      <c r="Q1804" s="37"/>
    </row>
    <row r="1805" spans="1:17" s="36" customFormat="1" x14ac:dyDescent="0.2">
      <c r="A1805" s="1"/>
      <c r="B1805" s="2"/>
      <c r="C1805" s="42"/>
      <c r="D1805" s="40"/>
      <c r="E1805" s="63"/>
      <c r="F1805" s="73"/>
      <c r="G1805" s="77"/>
      <c r="H1805" s="78"/>
      <c r="I1805" s="78"/>
      <c r="J1805" s="78"/>
      <c r="K1805" s="78"/>
      <c r="M1805" s="37"/>
      <c r="N1805" s="37"/>
      <c r="O1805" s="37"/>
      <c r="P1805" s="37"/>
      <c r="Q1805" s="37"/>
    </row>
    <row r="1806" spans="1:17" s="36" customFormat="1" x14ac:dyDescent="0.2">
      <c r="A1806" s="1"/>
      <c r="B1806" s="2"/>
      <c r="C1806" s="42"/>
      <c r="D1806" s="40"/>
      <c r="E1806" s="63"/>
      <c r="F1806" s="73"/>
      <c r="G1806" s="77"/>
      <c r="H1806" s="78"/>
      <c r="I1806" s="78"/>
      <c r="J1806" s="78"/>
      <c r="K1806" s="78"/>
      <c r="M1806" s="37"/>
      <c r="N1806" s="37"/>
      <c r="O1806" s="37"/>
      <c r="P1806" s="37"/>
      <c r="Q1806" s="37"/>
    </row>
    <row r="1807" spans="1:17" s="36" customFormat="1" x14ac:dyDescent="0.2">
      <c r="A1807" s="1"/>
      <c r="B1807" s="2"/>
      <c r="C1807" s="42"/>
      <c r="D1807" s="40"/>
      <c r="E1807" s="63"/>
      <c r="F1807" s="73"/>
      <c r="G1807" s="77"/>
      <c r="H1807" s="78"/>
      <c r="I1807" s="78"/>
      <c r="J1807" s="78"/>
      <c r="K1807" s="78"/>
      <c r="M1807" s="37"/>
      <c r="N1807" s="37"/>
      <c r="O1807" s="37"/>
      <c r="P1807" s="37"/>
      <c r="Q1807" s="37"/>
    </row>
    <row r="1808" spans="1:17" s="36" customFormat="1" x14ac:dyDescent="0.2">
      <c r="A1808" s="1"/>
      <c r="B1808" s="2"/>
      <c r="C1808" s="42"/>
      <c r="D1808" s="40"/>
      <c r="E1808" s="63"/>
      <c r="F1808" s="73"/>
      <c r="G1808" s="77"/>
      <c r="H1808" s="78"/>
      <c r="I1808" s="78"/>
      <c r="J1808" s="78"/>
      <c r="K1808" s="78"/>
      <c r="M1808" s="37"/>
      <c r="N1808" s="37"/>
      <c r="O1808" s="37"/>
      <c r="P1808" s="37"/>
      <c r="Q1808" s="37"/>
    </row>
    <row r="1809" spans="1:17" s="36" customFormat="1" x14ac:dyDescent="0.2">
      <c r="A1809" s="1"/>
      <c r="B1809" s="2"/>
      <c r="C1809" s="42"/>
      <c r="D1809" s="40"/>
      <c r="E1809" s="63"/>
      <c r="F1809" s="73"/>
      <c r="G1809" s="77"/>
      <c r="H1809" s="78"/>
      <c r="I1809" s="78"/>
      <c r="J1809" s="78"/>
      <c r="K1809" s="78"/>
      <c r="M1809" s="37"/>
      <c r="N1809" s="37"/>
      <c r="O1809" s="37"/>
      <c r="P1809" s="37"/>
      <c r="Q1809" s="37"/>
    </row>
    <row r="1810" spans="1:17" s="36" customFormat="1" x14ac:dyDescent="0.2">
      <c r="A1810" s="1"/>
      <c r="B1810" s="2"/>
      <c r="C1810" s="42"/>
      <c r="D1810" s="40"/>
      <c r="E1810" s="63"/>
      <c r="F1810" s="73"/>
      <c r="G1810" s="77"/>
      <c r="H1810" s="78"/>
      <c r="I1810" s="78"/>
      <c r="J1810" s="78"/>
      <c r="K1810" s="78"/>
      <c r="M1810" s="37"/>
      <c r="N1810" s="37"/>
      <c r="O1810" s="37"/>
      <c r="P1810" s="37"/>
      <c r="Q1810" s="37"/>
    </row>
    <row r="1811" spans="1:17" s="36" customFormat="1" x14ac:dyDescent="0.2">
      <c r="A1811" s="1"/>
      <c r="B1811" s="2"/>
      <c r="C1811" s="42"/>
      <c r="D1811" s="40"/>
      <c r="E1811" s="63"/>
      <c r="F1811" s="73"/>
      <c r="G1811" s="77"/>
      <c r="H1811" s="78"/>
      <c r="I1811" s="78"/>
      <c r="J1811" s="78"/>
      <c r="K1811" s="78"/>
      <c r="M1811" s="37"/>
      <c r="N1811" s="37"/>
      <c r="O1811" s="37"/>
      <c r="P1811" s="37"/>
      <c r="Q1811" s="37"/>
    </row>
    <row r="1812" spans="1:17" s="36" customFormat="1" x14ac:dyDescent="0.2">
      <c r="A1812" s="1"/>
      <c r="B1812" s="2"/>
      <c r="C1812" s="42"/>
      <c r="D1812" s="40"/>
      <c r="E1812" s="63"/>
      <c r="F1812" s="73"/>
      <c r="G1812" s="77"/>
      <c r="H1812" s="78"/>
      <c r="I1812" s="78"/>
      <c r="J1812" s="78"/>
      <c r="K1812" s="78"/>
      <c r="M1812" s="37"/>
      <c r="N1812" s="37"/>
      <c r="O1812" s="37"/>
      <c r="P1812" s="37"/>
      <c r="Q1812" s="37"/>
    </row>
    <row r="1813" spans="1:17" s="36" customFormat="1" x14ac:dyDescent="0.2">
      <c r="A1813" s="1"/>
      <c r="B1813" s="2"/>
      <c r="C1813" s="42"/>
      <c r="D1813" s="40"/>
      <c r="E1813" s="63"/>
      <c r="F1813" s="73"/>
      <c r="G1813" s="77"/>
      <c r="H1813" s="78"/>
      <c r="I1813" s="78"/>
      <c r="J1813" s="78"/>
      <c r="K1813" s="78"/>
      <c r="M1813" s="37"/>
      <c r="N1813" s="37"/>
      <c r="O1813" s="37"/>
      <c r="P1813" s="37"/>
      <c r="Q1813" s="37"/>
    </row>
    <row r="1814" spans="1:17" s="36" customFormat="1" x14ac:dyDescent="0.2">
      <c r="A1814" s="1"/>
      <c r="B1814" s="2"/>
      <c r="C1814" s="42"/>
      <c r="D1814" s="40"/>
      <c r="E1814" s="63"/>
      <c r="F1814" s="73"/>
      <c r="G1814" s="77"/>
      <c r="H1814" s="78"/>
      <c r="I1814" s="78"/>
      <c r="J1814" s="78"/>
      <c r="K1814" s="78"/>
      <c r="M1814" s="37"/>
      <c r="N1814" s="37"/>
      <c r="O1814" s="37"/>
      <c r="P1814" s="37"/>
      <c r="Q1814" s="37"/>
    </row>
    <row r="1815" spans="1:17" s="36" customFormat="1" x14ac:dyDescent="0.2">
      <c r="A1815" s="1"/>
      <c r="B1815" s="2"/>
      <c r="C1815" s="42"/>
      <c r="D1815" s="40"/>
      <c r="E1815" s="63"/>
      <c r="F1815" s="73"/>
      <c r="G1815" s="77"/>
      <c r="H1815" s="78"/>
      <c r="I1815" s="78"/>
      <c r="J1815" s="78"/>
      <c r="K1815" s="78"/>
      <c r="M1815" s="37"/>
      <c r="N1815" s="37"/>
      <c r="O1815" s="37"/>
      <c r="P1815" s="37"/>
      <c r="Q1815" s="37"/>
    </row>
    <row r="1816" spans="1:17" s="36" customFormat="1" x14ac:dyDescent="0.2">
      <c r="A1816" s="1"/>
      <c r="B1816" s="2"/>
      <c r="C1816" s="42"/>
      <c r="D1816" s="40"/>
      <c r="E1816" s="63"/>
      <c r="F1816" s="73"/>
      <c r="G1816" s="77"/>
      <c r="H1816" s="78"/>
      <c r="I1816" s="78"/>
      <c r="J1816" s="78"/>
      <c r="K1816" s="78"/>
      <c r="M1816" s="37"/>
      <c r="N1816" s="37"/>
      <c r="O1816" s="37"/>
      <c r="P1816" s="37"/>
      <c r="Q1816" s="37"/>
    </row>
    <row r="1817" spans="1:17" s="36" customFormat="1" x14ac:dyDescent="0.2">
      <c r="A1817" s="1"/>
      <c r="B1817" s="2"/>
      <c r="C1817" s="42"/>
      <c r="D1817" s="40"/>
      <c r="E1817" s="63"/>
      <c r="F1817" s="73"/>
      <c r="G1817" s="77"/>
      <c r="H1817" s="78"/>
      <c r="I1817" s="78"/>
      <c r="J1817" s="78"/>
      <c r="K1817" s="78"/>
      <c r="M1817" s="37"/>
      <c r="N1817" s="37"/>
      <c r="O1817" s="37"/>
      <c r="P1817" s="37"/>
      <c r="Q1817" s="37"/>
    </row>
    <row r="1818" spans="1:17" s="36" customFormat="1" x14ac:dyDescent="0.2">
      <c r="A1818" s="1"/>
      <c r="B1818" s="2"/>
      <c r="C1818" s="42"/>
      <c r="D1818" s="40"/>
      <c r="E1818" s="63"/>
      <c r="F1818" s="73"/>
      <c r="G1818" s="77"/>
      <c r="H1818" s="78"/>
      <c r="I1818" s="78"/>
      <c r="J1818" s="78"/>
      <c r="K1818" s="78"/>
      <c r="M1818" s="37"/>
      <c r="N1818" s="37"/>
      <c r="O1818" s="37"/>
      <c r="P1818" s="37"/>
      <c r="Q1818" s="37"/>
    </row>
    <row r="1819" spans="1:17" s="36" customFormat="1" x14ac:dyDescent="0.2">
      <c r="A1819" s="1"/>
      <c r="B1819" s="2"/>
      <c r="C1819" s="42"/>
      <c r="D1819" s="40"/>
      <c r="E1819" s="63"/>
      <c r="F1819" s="73"/>
      <c r="G1819" s="77"/>
      <c r="H1819" s="78"/>
      <c r="I1819" s="78"/>
      <c r="J1819" s="78"/>
      <c r="K1819" s="78"/>
      <c r="M1819" s="37"/>
      <c r="N1819" s="37"/>
      <c r="O1819" s="37"/>
      <c r="P1819" s="37"/>
      <c r="Q1819" s="37"/>
    </row>
    <row r="1820" spans="1:17" s="36" customFormat="1" x14ac:dyDescent="0.2">
      <c r="A1820" s="1"/>
      <c r="B1820" s="2"/>
      <c r="C1820" s="42"/>
      <c r="D1820" s="40"/>
      <c r="E1820" s="63"/>
      <c r="F1820" s="73"/>
      <c r="G1820" s="77"/>
      <c r="H1820" s="78"/>
      <c r="I1820" s="78"/>
      <c r="J1820" s="78"/>
      <c r="K1820" s="78"/>
      <c r="M1820" s="37"/>
      <c r="N1820" s="37"/>
      <c r="O1820" s="37"/>
      <c r="P1820" s="37"/>
      <c r="Q1820" s="37"/>
    </row>
    <row r="1821" spans="1:17" s="36" customFormat="1" x14ac:dyDescent="0.2">
      <c r="A1821" s="1"/>
      <c r="B1821" s="2"/>
      <c r="C1821" s="42"/>
      <c r="D1821" s="40"/>
      <c r="E1821" s="63"/>
      <c r="F1821" s="73"/>
      <c r="G1821" s="77"/>
      <c r="H1821" s="78"/>
      <c r="I1821" s="78"/>
      <c r="J1821" s="78"/>
      <c r="K1821" s="78"/>
      <c r="M1821" s="37"/>
      <c r="N1821" s="37"/>
      <c r="O1821" s="37"/>
      <c r="P1821" s="37"/>
      <c r="Q1821" s="37"/>
    </row>
    <row r="1822" spans="1:17" s="36" customFormat="1" x14ac:dyDescent="0.2">
      <c r="A1822" s="1"/>
      <c r="B1822" s="2"/>
      <c r="C1822" s="42"/>
      <c r="D1822" s="40"/>
      <c r="E1822" s="63"/>
      <c r="F1822" s="73"/>
      <c r="G1822" s="77"/>
      <c r="H1822" s="78"/>
      <c r="I1822" s="78"/>
      <c r="J1822" s="78"/>
      <c r="K1822" s="78"/>
      <c r="M1822" s="37"/>
      <c r="N1822" s="37"/>
      <c r="O1822" s="37"/>
      <c r="P1822" s="37"/>
      <c r="Q1822" s="37"/>
    </row>
    <row r="1823" spans="1:17" s="36" customFormat="1" x14ac:dyDescent="0.2">
      <c r="A1823" s="1"/>
      <c r="B1823" s="2"/>
      <c r="C1823" s="42"/>
      <c r="D1823" s="40"/>
      <c r="E1823" s="63"/>
      <c r="F1823" s="73"/>
      <c r="G1823" s="77"/>
      <c r="H1823" s="78"/>
      <c r="I1823" s="78"/>
      <c r="J1823" s="78"/>
      <c r="K1823" s="78"/>
      <c r="M1823" s="37"/>
      <c r="N1823" s="37"/>
      <c r="O1823" s="37"/>
      <c r="P1823" s="37"/>
      <c r="Q1823" s="37"/>
    </row>
    <row r="1824" spans="1:17" s="36" customFormat="1" x14ac:dyDescent="0.2">
      <c r="A1824" s="1"/>
      <c r="B1824" s="2"/>
      <c r="C1824" s="42"/>
      <c r="D1824" s="40"/>
      <c r="E1824" s="63"/>
      <c r="F1824" s="73"/>
      <c r="G1824" s="77"/>
      <c r="H1824" s="78"/>
      <c r="I1824" s="78"/>
      <c r="J1824" s="78"/>
      <c r="K1824" s="78"/>
      <c r="M1824" s="37"/>
      <c r="N1824" s="37"/>
      <c r="O1824" s="37"/>
      <c r="P1824" s="37"/>
      <c r="Q1824" s="37"/>
    </row>
    <row r="1825" spans="1:17" s="36" customFormat="1" x14ac:dyDescent="0.2">
      <c r="A1825" s="1"/>
      <c r="B1825" s="2"/>
      <c r="C1825" s="42"/>
      <c r="D1825" s="40"/>
      <c r="E1825" s="63"/>
      <c r="F1825" s="73"/>
      <c r="G1825" s="77"/>
      <c r="H1825" s="78"/>
      <c r="I1825" s="78"/>
      <c r="J1825" s="78"/>
      <c r="K1825" s="78"/>
      <c r="M1825" s="37"/>
      <c r="N1825" s="37"/>
      <c r="O1825" s="37"/>
      <c r="P1825" s="37"/>
      <c r="Q1825" s="37"/>
    </row>
    <row r="1826" spans="1:17" s="36" customFormat="1" x14ac:dyDescent="0.2">
      <c r="A1826" s="1"/>
      <c r="B1826" s="2"/>
      <c r="C1826" s="42"/>
      <c r="D1826" s="40"/>
      <c r="E1826" s="63"/>
      <c r="F1826" s="73"/>
      <c r="G1826" s="77"/>
      <c r="H1826" s="78"/>
      <c r="I1826" s="78"/>
      <c r="J1826" s="78"/>
      <c r="K1826" s="78"/>
      <c r="M1826" s="37"/>
      <c r="N1826" s="37"/>
      <c r="O1826" s="37"/>
      <c r="P1826" s="37"/>
      <c r="Q1826" s="37"/>
    </row>
    <row r="1827" spans="1:17" s="36" customFormat="1" x14ac:dyDescent="0.2">
      <c r="A1827" s="1"/>
      <c r="B1827" s="2"/>
      <c r="C1827" s="42"/>
      <c r="D1827" s="40"/>
      <c r="E1827" s="63"/>
      <c r="F1827" s="73"/>
      <c r="G1827" s="77"/>
      <c r="H1827" s="78"/>
      <c r="I1827" s="78"/>
      <c r="J1827" s="78"/>
      <c r="K1827" s="78"/>
      <c r="M1827" s="37"/>
      <c r="N1827" s="37"/>
      <c r="O1827" s="37"/>
      <c r="P1827" s="37"/>
      <c r="Q1827" s="37"/>
    </row>
    <row r="1828" spans="1:17" s="36" customFormat="1" x14ac:dyDescent="0.2">
      <c r="A1828" s="1"/>
      <c r="B1828" s="2"/>
      <c r="C1828" s="42"/>
      <c r="D1828" s="40"/>
      <c r="E1828" s="63"/>
      <c r="F1828" s="73"/>
      <c r="G1828" s="77"/>
      <c r="H1828" s="78"/>
      <c r="I1828" s="78"/>
      <c r="J1828" s="78"/>
      <c r="K1828" s="78"/>
      <c r="M1828" s="37"/>
      <c r="N1828" s="37"/>
      <c r="O1828" s="37"/>
      <c r="P1828" s="37"/>
      <c r="Q1828" s="37"/>
    </row>
    <row r="1829" spans="1:17" s="36" customFormat="1" x14ac:dyDescent="0.2">
      <c r="A1829" s="1"/>
      <c r="B1829" s="2"/>
      <c r="C1829" s="42"/>
      <c r="D1829" s="40"/>
      <c r="E1829" s="63"/>
      <c r="F1829" s="73"/>
      <c r="G1829" s="77"/>
      <c r="H1829" s="78"/>
      <c r="I1829" s="78"/>
      <c r="J1829" s="78"/>
      <c r="K1829" s="78"/>
      <c r="M1829" s="37"/>
      <c r="N1829" s="37"/>
      <c r="O1829" s="37"/>
      <c r="P1829" s="37"/>
      <c r="Q1829" s="37"/>
    </row>
    <row r="1830" spans="1:17" s="36" customFormat="1" x14ac:dyDescent="0.2">
      <c r="A1830" s="1"/>
      <c r="B1830" s="2"/>
      <c r="C1830" s="42"/>
      <c r="D1830" s="40"/>
      <c r="E1830" s="63"/>
      <c r="F1830" s="73"/>
      <c r="G1830" s="77"/>
      <c r="H1830" s="78"/>
      <c r="I1830" s="78"/>
      <c r="J1830" s="78"/>
      <c r="K1830" s="78"/>
      <c r="M1830" s="37"/>
      <c r="N1830" s="37"/>
      <c r="O1830" s="37"/>
      <c r="P1830" s="37"/>
      <c r="Q1830" s="37"/>
    </row>
    <row r="1831" spans="1:17" s="36" customFormat="1" x14ac:dyDescent="0.2">
      <c r="A1831" s="1"/>
      <c r="B1831" s="2"/>
      <c r="C1831" s="42"/>
      <c r="D1831" s="40"/>
      <c r="E1831" s="63"/>
      <c r="F1831" s="73"/>
      <c r="G1831" s="77"/>
      <c r="H1831" s="78"/>
      <c r="I1831" s="78"/>
      <c r="J1831" s="78"/>
      <c r="K1831" s="78"/>
      <c r="M1831" s="37"/>
      <c r="N1831" s="37"/>
      <c r="O1831" s="37"/>
      <c r="P1831" s="37"/>
      <c r="Q1831" s="37"/>
    </row>
    <row r="1832" spans="1:17" s="36" customFormat="1" x14ac:dyDescent="0.2">
      <c r="A1832" s="1"/>
      <c r="B1832" s="2"/>
      <c r="C1832" s="42"/>
      <c r="D1832" s="40"/>
      <c r="E1832" s="63"/>
      <c r="F1832" s="73"/>
      <c r="G1832" s="77"/>
      <c r="H1832" s="78"/>
      <c r="I1832" s="78"/>
      <c r="J1832" s="78"/>
      <c r="K1832" s="78"/>
      <c r="M1832" s="37"/>
      <c r="N1832" s="37"/>
      <c r="O1832" s="37"/>
      <c r="P1832" s="37"/>
      <c r="Q1832" s="37"/>
    </row>
    <row r="1833" spans="1:17" s="36" customFormat="1" x14ac:dyDescent="0.2">
      <c r="A1833" s="1"/>
      <c r="B1833" s="2"/>
      <c r="C1833" s="42"/>
      <c r="D1833" s="40"/>
      <c r="E1833" s="63"/>
      <c r="F1833" s="73"/>
      <c r="G1833" s="77"/>
      <c r="H1833" s="78"/>
      <c r="I1833" s="78"/>
      <c r="J1833" s="78"/>
      <c r="K1833" s="78"/>
      <c r="M1833" s="37"/>
      <c r="N1833" s="37"/>
      <c r="O1833" s="37"/>
      <c r="P1833" s="37"/>
      <c r="Q1833" s="37"/>
    </row>
    <row r="1834" spans="1:17" s="36" customFormat="1" x14ac:dyDescent="0.2">
      <c r="A1834" s="1"/>
      <c r="B1834" s="2"/>
      <c r="C1834" s="42"/>
      <c r="D1834" s="40"/>
      <c r="E1834" s="63"/>
      <c r="F1834" s="73"/>
      <c r="G1834" s="77"/>
      <c r="H1834" s="78"/>
      <c r="I1834" s="78"/>
      <c r="J1834" s="78"/>
      <c r="K1834" s="78"/>
      <c r="M1834" s="37"/>
      <c r="N1834" s="37"/>
      <c r="O1834" s="37"/>
      <c r="P1834" s="37"/>
      <c r="Q1834" s="37"/>
    </row>
    <row r="1835" spans="1:17" s="36" customFormat="1" x14ac:dyDescent="0.2">
      <c r="A1835" s="1"/>
      <c r="B1835" s="2"/>
      <c r="C1835" s="42"/>
      <c r="D1835" s="40"/>
      <c r="E1835" s="63"/>
      <c r="F1835" s="73"/>
      <c r="G1835" s="77"/>
      <c r="H1835" s="78"/>
      <c r="I1835" s="78"/>
      <c r="J1835" s="78"/>
      <c r="K1835" s="78"/>
      <c r="M1835" s="37"/>
      <c r="N1835" s="37"/>
      <c r="O1835" s="37"/>
      <c r="P1835" s="37"/>
      <c r="Q1835" s="37"/>
    </row>
    <row r="1836" spans="1:17" s="36" customFormat="1" x14ac:dyDescent="0.2">
      <c r="A1836" s="1"/>
      <c r="B1836" s="2"/>
      <c r="C1836" s="42"/>
      <c r="D1836" s="40"/>
      <c r="E1836" s="63"/>
      <c r="F1836" s="73"/>
      <c r="G1836" s="77"/>
      <c r="H1836" s="78"/>
      <c r="I1836" s="78"/>
      <c r="J1836" s="78"/>
      <c r="K1836" s="78"/>
      <c r="M1836" s="37"/>
      <c r="N1836" s="37"/>
      <c r="O1836" s="37"/>
      <c r="P1836" s="37"/>
      <c r="Q1836" s="37"/>
    </row>
    <row r="1837" spans="1:17" s="36" customFormat="1" x14ac:dyDescent="0.2">
      <c r="A1837" s="1"/>
      <c r="B1837" s="2"/>
      <c r="C1837" s="42"/>
      <c r="D1837" s="40"/>
      <c r="E1837" s="63"/>
      <c r="F1837" s="73"/>
      <c r="G1837" s="77"/>
      <c r="H1837" s="78"/>
      <c r="I1837" s="78"/>
      <c r="J1837" s="78"/>
      <c r="K1837" s="78"/>
      <c r="M1837" s="37"/>
      <c r="N1837" s="37"/>
      <c r="O1837" s="37"/>
      <c r="P1837" s="37"/>
      <c r="Q1837" s="37"/>
    </row>
    <row r="1838" spans="1:17" s="36" customFormat="1" x14ac:dyDescent="0.2">
      <c r="A1838" s="1"/>
      <c r="B1838" s="2"/>
      <c r="C1838" s="42"/>
      <c r="D1838" s="40"/>
      <c r="E1838" s="63"/>
      <c r="F1838" s="73"/>
      <c r="G1838" s="77"/>
      <c r="H1838" s="78"/>
      <c r="I1838" s="78"/>
      <c r="J1838" s="78"/>
      <c r="K1838" s="78"/>
      <c r="M1838" s="37"/>
      <c r="N1838" s="37"/>
      <c r="O1838" s="37"/>
      <c r="P1838" s="37"/>
      <c r="Q1838" s="37"/>
    </row>
    <row r="1839" spans="1:17" s="36" customFormat="1" x14ac:dyDescent="0.2">
      <c r="A1839" s="1"/>
      <c r="B1839" s="2"/>
      <c r="C1839" s="42"/>
      <c r="D1839" s="40"/>
      <c r="E1839" s="63"/>
      <c r="F1839" s="73"/>
      <c r="G1839" s="77"/>
      <c r="H1839" s="78"/>
      <c r="I1839" s="78"/>
      <c r="J1839" s="78"/>
      <c r="K1839" s="78"/>
      <c r="M1839" s="37"/>
      <c r="N1839" s="37"/>
      <c r="O1839" s="37"/>
      <c r="P1839" s="37"/>
      <c r="Q1839" s="37"/>
    </row>
    <row r="1840" spans="1:17" s="36" customFormat="1" x14ac:dyDescent="0.2">
      <c r="A1840" s="1"/>
      <c r="B1840" s="2"/>
      <c r="C1840" s="42"/>
      <c r="D1840" s="40"/>
      <c r="E1840" s="63"/>
      <c r="F1840" s="73"/>
      <c r="G1840" s="77"/>
      <c r="H1840" s="78"/>
      <c r="I1840" s="78"/>
      <c r="J1840" s="78"/>
      <c r="K1840" s="78"/>
      <c r="M1840" s="37"/>
      <c r="N1840" s="37"/>
      <c r="O1840" s="37"/>
      <c r="P1840" s="37"/>
      <c r="Q1840" s="37"/>
    </row>
    <row r="1841" spans="1:17" s="36" customFormat="1" x14ac:dyDescent="0.2">
      <c r="A1841" s="1"/>
      <c r="B1841" s="2"/>
      <c r="C1841" s="42"/>
      <c r="D1841" s="40"/>
      <c r="E1841" s="63"/>
      <c r="F1841" s="73"/>
      <c r="G1841" s="77"/>
      <c r="H1841" s="78"/>
      <c r="I1841" s="78"/>
      <c r="J1841" s="78"/>
      <c r="K1841" s="78"/>
      <c r="M1841" s="37"/>
      <c r="N1841" s="37"/>
      <c r="O1841" s="37"/>
      <c r="P1841" s="37"/>
      <c r="Q1841" s="37"/>
    </row>
    <row r="1842" spans="1:17" s="36" customFormat="1" x14ac:dyDescent="0.2">
      <c r="A1842" s="1"/>
      <c r="B1842" s="2"/>
      <c r="C1842" s="42"/>
      <c r="D1842" s="40"/>
      <c r="E1842" s="63"/>
      <c r="F1842" s="73"/>
      <c r="G1842" s="77"/>
      <c r="H1842" s="78"/>
      <c r="I1842" s="78"/>
      <c r="J1842" s="78"/>
      <c r="K1842" s="78"/>
      <c r="M1842" s="37"/>
      <c r="N1842" s="37"/>
      <c r="O1842" s="37"/>
      <c r="P1842" s="37"/>
      <c r="Q1842" s="37"/>
    </row>
    <row r="1843" spans="1:17" s="36" customFormat="1" x14ac:dyDescent="0.2">
      <c r="A1843" s="1"/>
      <c r="B1843" s="2"/>
      <c r="C1843" s="42"/>
      <c r="D1843" s="40"/>
      <c r="E1843" s="63"/>
      <c r="F1843" s="73"/>
      <c r="G1843" s="77"/>
      <c r="H1843" s="78"/>
      <c r="I1843" s="78"/>
      <c r="J1843" s="78"/>
      <c r="K1843" s="78"/>
      <c r="M1843" s="37"/>
      <c r="N1843" s="37"/>
      <c r="O1843" s="37"/>
      <c r="P1843" s="37"/>
      <c r="Q1843" s="37"/>
    </row>
    <row r="1844" spans="1:17" s="36" customFormat="1" x14ac:dyDescent="0.2">
      <c r="A1844" s="1"/>
      <c r="B1844" s="2"/>
      <c r="C1844" s="42"/>
      <c r="D1844" s="40"/>
      <c r="E1844" s="63"/>
      <c r="F1844" s="73"/>
      <c r="G1844" s="77"/>
      <c r="H1844" s="78"/>
      <c r="I1844" s="78"/>
      <c r="J1844" s="78"/>
      <c r="K1844" s="78"/>
      <c r="M1844" s="37"/>
      <c r="N1844" s="37"/>
      <c r="O1844" s="37"/>
      <c r="P1844" s="37"/>
      <c r="Q1844" s="37"/>
    </row>
    <row r="1845" spans="1:17" s="36" customFormat="1" x14ac:dyDescent="0.2">
      <c r="A1845" s="1"/>
      <c r="B1845" s="2"/>
      <c r="C1845" s="42"/>
      <c r="D1845" s="40"/>
      <c r="E1845" s="63"/>
      <c r="F1845" s="73"/>
      <c r="G1845" s="77"/>
      <c r="H1845" s="78"/>
      <c r="I1845" s="78"/>
      <c r="J1845" s="78"/>
      <c r="K1845" s="78"/>
      <c r="M1845" s="37"/>
      <c r="N1845" s="37"/>
      <c r="O1845" s="37"/>
      <c r="P1845" s="37"/>
      <c r="Q1845" s="37"/>
    </row>
    <row r="1846" spans="1:17" s="36" customFormat="1" x14ac:dyDescent="0.2">
      <c r="A1846" s="1"/>
      <c r="B1846" s="2"/>
      <c r="C1846" s="42"/>
      <c r="D1846" s="40"/>
      <c r="E1846" s="63"/>
      <c r="F1846" s="73"/>
      <c r="G1846" s="77"/>
      <c r="H1846" s="78"/>
      <c r="I1846" s="78"/>
      <c r="J1846" s="78"/>
      <c r="K1846" s="78"/>
      <c r="M1846" s="37"/>
      <c r="N1846" s="37"/>
      <c r="O1846" s="37"/>
      <c r="P1846" s="37"/>
      <c r="Q1846" s="37"/>
    </row>
    <row r="1847" spans="1:17" s="36" customFormat="1" x14ac:dyDescent="0.2">
      <c r="A1847" s="1"/>
      <c r="B1847" s="2"/>
      <c r="C1847" s="42"/>
      <c r="D1847" s="40"/>
      <c r="E1847" s="63"/>
      <c r="F1847" s="73"/>
      <c r="G1847" s="77"/>
      <c r="H1847" s="78"/>
      <c r="I1847" s="78"/>
      <c r="J1847" s="78"/>
      <c r="K1847" s="78"/>
      <c r="M1847" s="37"/>
      <c r="N1847" s="37"/>
      <c r="O1847" s="37"/>
      <c r="P1847" s="37"/>
      <c r="Q1847" s="37"/>
    </row>
    <row r="1848" spans="1:17" s="36" customFormat="1" x14ac:dyDescent="0.2">
      <c r="A1848" s="1"/>
      <c r="B1848" s="2"/>
      <c r="C1848" s="42"/>
      <c r="D1848" s="40"/>
      <c r="E1848" s="63"/>
      <c r="F1848" s="73"/>
      <c r="G1848" s="77"/>
      <c r="H1848" s="78"/>
      <c r="I1848" s="78"/>
      <c r="J1848" s="78"/>
      <c r="K1848" s="78"/>
      <c r="M1848" s="37"/>
      <c r="N1848" s="37"/>
      <c r="O1848" s="37"/>
      <c r="P1848" s="37"/>
      <c r="Q1848" s="37"/>
    </row>
    <row r="1849" spans="1:17" s="36" customFormat="1" x14ac:dyDescent="0.2">
      <c r="A1849" s="1"/>
      <c r="B1849" s="2"/>
      <c r="C1849" s="42"/>
      <c r="D1849" s="40"/>
      <c r="E1849" s="63"/>
      <c r="F1849" s="73"/>
      <c r="G1849" s="77"/>
      <c r="H1849" s="78"/>
      <c r="I1849" s="78"/>
      <c r="J1849" s="78"/>
      <c r="K1849" s="78"/>
      <c r="M1849" s="37"/>
      <c r="N1849" s="37"/>
      <c r="O1849" s="37"/>
      <c r="P1849" s="37"/>
      <c r="Q1849" s="37"/>
    </row>
    <row r="1850" spans="1:17" s="36" customFormat="1" x14ac:dyDescent="0.2">
      <c r="A1850" s="1"/>
      <c r="B1850" s="2"/>
      <c r="C1850" s="42"/>
      <c r="D1850" s="40"/>
      <c r="E1850" s="63"/>
      <c r="F1850" s="73"/>
      <c r="G1850" s="77"/>
      <c r="H1850" s="78"/>
      <c r="I1850" s="78"/>
      <c r="J1850" s="78"/>
      <c r="K1850" s="78"/>
      <c r="M1850" s="37"/>
      <c r="N1850" s="37"/>
      <c r="O1850" s="37"/>
      <c r="P1850" s="37"/>
      <c r="Q1850" s="37"/>
    </row>
    <row r="1851" spans="1:17" s="36" customFormat="1" x14ac:dyDescent="0.2">
      <c r="A1851" s="1"/>
      <c r="B1851" s="2"/>
      <c r="C1851" s="42"/>
      <c r="D1851" s="40"/>
      <c r="E1851" s="63"/>
      <c r="F1851" s="73"/>
      <c r="G1851" s="77"/>
      <c r="H1851" s="78"/>
      <c r="I1851" s="78"/>
      <c r="J1851" s="78"/>
      <c r="K1851" s="78"/>
      <c r="M1851" s="37"/>
      <c r="N1851" s="37"/>
      <c r="O1851" s="37"/>
      <c r="P1851" s="37"/>
      <c r="Q1851" s="37"/>
    </row>
    <row r="1852" spans="1:17" s="36" customFormat="1" x14ac:dyDescent="0.2">
      <c r="A1852" s="1"/>
      <c r="B1852" s="2"/>
      <c r="C1852" s="42"/>
      <c r="D1852" s="40"/>
      <c r="E1852" s="63"/>
      <c r="F1852" s="73"/>
      <c r="G1852" s="77"/>
      <c r="H1852" s="78"/>
      <c r="I1852" s="78"/>
      <c r="J1852" s="78"/>
      <c r="K1852" s="78"/>
      <c r="M1852" s="37"/>
      <c r="N1852" s="37"/>
      <c r="O1852" s="37"/>
      <c r="P1852" s="37"/>
      <c r="Q1852" s="37"/>
    </row>
    <row r="1853" spans="1:17" s="36" customFormat="1" x14ac:dyDescent="0.2">
      <c r="A1853" s="1"/>
      <c r="B1853" s="2"/>
      <c r="C1853" s="42"/>
      <c r="D1853" s="40"/>
      <c r="E1853" s="63"/>
      <c r="F1853" s="73"/>
      <c r="G1853" s="77"/>
      <c r="H1853" s="78"/>
      <c r="I1853" s="78"/>
      <c r="J1853" s="78"/>
      <c r="K1853" s="78"/>
      <c r="M1853" s="37"/>
      <c r="N1853" s="37"/>
      <c r="O1853" s="37"/>
      <c r="P1853" s="37"/>
      <c r="Q1853" s="37"/>
    </row>
    <row r="1854" spans="1:17" s="36" customFormat="1" x14ac:dyDescent="0.2">
      <c r="A1854" s="1"/>
      <c r="B1854" s="2"/>
      <c r="C1854" s="42"/>
      <c r="D1854" s="40"/>
      <c r="E1854" s="63"/>
      <c r="F1854" s="73"/>
      <c r="G1854" s="77"/>
      <c r="H1854" s="78"/>
      <c r="I1854" s="78"/>
      <c r="J1854" s="78"/>
      <c r="K1854" s="78"/>
      <c r="M1854" s="37"/>
      <c r="N1854" s="37"/>
      <c r="O1854" s="37"/>
      <c r="P1854" s="37"/>
      <c r="Q1854" s="37"/>
    </row>
    <row r="1855" spans="1:17" s="36" customFormat="1" x14ac:dyDescent="0.2">
      <c r="A1855" s="1"/>
      <c r="B1855" s="2"/>
      <c r="C1855" s="42"/>
      <c r="D1855" s="40"/>
      <c r="E1855" s="63"/>
      <c r="F1855" s="73"/>
      <c r="G1855" s="77"/>
      <c r="H1855" s="78"/>
      <c r="I1855" s="78"/>
      <c r="J1855" s="78"/>
      <c r="K1855" s="78"/>
      <c r="M1855" s="37"/>
      <c r="N1855" s="37"/>
      <c r="O1855" s="37"/>
      <c r="P1855" s="37"/>
      <c r="Q1855" s="37"/>
    </row>
    <row r="1856" spans="1:17" s="36" customFormat="1" x14ac:dyDescent="0.2">
      <c r="A1856" s="1"/>
      <c r="B1856" s="2"/>
      <c r="C1856" s="42"/>
      <c r="D1856" s="40"/>
      <c r="E1856" s="63"/>
      <c r="F1856" s="73"/>
      <c r="G1856" s="77"/>
      <c r="H1856" s="78"/>
      <c r="I1856" s="78"/>
      <c r="J1856" s="78"/>
      <c r="K1856" s="78"/>
      <c r="M1856" s="37"/>
      <c r="N1856" s="37"/>
      <c r="O1856" s="37"/>
      <c r="P1856" s="37"/>
      <c r="Q1856" s="37"/>
    </row>
    <row r="1857" spans="1:17" s="36" customFormat="1" x14ac:dyDescent="0.2">
      <c r="A1857" s="1"/>
      <c r="B1857" s="2"/>
      <c r="C1857" s="42"/>
      <c r="D1857" s="40"/>
      <c r="E1857" s="63"/>
      <c r="F1857" s="73"/>
      <c r="G1857" s="77"/>
      <c r="H1857" s="78"/>
      <c r="I1857" s="78"/>
      <c r="J1857" s="78"/>
      <c r="K1857" s="78"/>
      <c r="M1857" s="37"/>
      <c r="N1857" s="37"/>
      <c r="O1857" s="37"/>
      <c r="P1857" s="37"/>
      <c r="Q1857" s="37"/>
    </row>
    <row r="1858" spans="1:17" s="36" customFormat="1" x14ac:dyDescent="0.2">
      <c r="A1858" s="1"/>
      <c r="B1858" s="2"/>
      <c r="C1858" s="42"/>
      <c r="D1858" s="40"/>
      <c r="E1858" s="63"/>
      <c r="F1858" s="73"/>
      <c r="G1858" s="77"/>
      <c r="H1858" s="78"/>
      <c r="I1858" s="78"/>
      <c r="J1858" s="78"/>
      <c r="K1858" s="78"/>
      <c r="M1858" s="37"/>
      <c r="N1858" s="37"/>
      <c r="O1858" s="37"/>
      <c r="P1858" s="37"/>
      <c r="Q1858" s="37"/>
    </row>
    <row r="1859" spans="1:17" s="36" customFormat="1" x14ac:dyDescent="0.2">
      <c r="A1859" s="1"/>
      <c r="B1859" s="2"/>
      <c r="C1859" s="42"/>
      <c r="D1859" s="40"/>
      <c r="E1859" s="63"/>
      <c r="F1859" s="73"/>
      <c r="G1859" s="77"/>
      <c r="H1859" s="78"/>
      <c r="I1859" s="78"/>
      <c r="J1859" s="78"/>
      <c r="K1859" s="78"/>
      <c r="M1859" s="37"/>
      <c r="N1859" s="37"/>
      <c r="O1859" s="37"/>
      <c r="P1859" s="37"/>
      <c r="Q1859" s="37"/>
    </row>
    <row r="1860" spans="1:17" s="36" customFormat="1" x14ac:dyDescent="0.2">
      <c r="A1860" s="1"/>
      <c r="B1860" s="2"/>
      <c r="C1860" s="42"/>
      <c r="D1860" s="40"/>
      <c r="E1860" s="63"/>
      <c r="F1860" s="73"/>
      <c r="G1860" s="77"/>
      <c r="H1860" s="78"/>
      <c r="I1860" s="78"/>
      <c r="J1860" s="78"/>
      <c r="K1860" s="78"/>
      <c r="M1860" s="37"/>
      <c r="N1860" s="37"/>
      <c r="O1860" s="37"/>
      <c r="P1860" s="37"/>
      <c r="Q1860" s="37"/>
    </row>
    <row r="1861" spans="1:17" s="36" customFormat="1" x14ac:dyDescent="0.2">
      <c r="A1861" s="1"/>
      <c r="B1861" s="2"/>
      <c r="C1861" s="42"/>
      <c r="D1861" s="40"/>
      <c r="E1861" s="63"/>
      <c r="F1861" s="73"/>
      <c r="G1861" s="77"/>
      <c r="H1861" s="78"/>
      <c r="I1861" s="78"/>
      <c r="J1861" s="78"/>
      <c r="K1861" s="78"/>
      <c r="M1861" s="37"/>
      <c r="N1861" s="37"/>
      <c r="O1861" s="37"/>
      <c r="P1861" s="37"/>
      <c r="Q1861" s="37"/>
    </row>
    <row r="1862" spans="1:17" s="36" customFormat="1" x14ac:dyDescent="0.2">
      <c r="A1862" s="1"/>
      <c r="B1862" s="2"/>
      <c r="C1862" s="42"/>
      <c r="D1862" s="40"/>
      <c r="E1862" s="63"/>
      <c r="F1862" s="73"/>
      <c r="G1862" s="77"/>
      <c r="H1862" s="78"/>
      <c r="I1862" s="78"/>
      <c r="J1862" s="78"/>
      <c r="K1862" s="78"/>
      <c r="M1862" s="37"/>
      <c r="N1862" s="37"/>
      <c r="O1862" s="37"/>
      <c r="P1862" s="37"/>
      <c r="Q1862" s="37"/>
    </row>
    <row r="1863" spans="1:17" s="36" customFormat="1" x14ac:dyDescent="0.2">
      <c r="A1863" s="1"/>
      <c r="B1863" s="2"/>
      <c r="C1863" s="42"/>
      <c r="D1863" s="40"/>
      <c r="E1863" s="63"/>
      <c r="F1863" s="73"/>
      <c r="G1863" s="77"/>
      <c r="H1863" s="78"/>
      <c r="I1863" s="78"/>
      <c r="J1863" s="78"/>
      <c r="K1863" s="78"/>
      <c r="M1863" s="37"/>
      <c r="N1863" s="37"/>
      <c r="O1863" s="37"/>
      <c r="P1863" s="37"/>
      <c r="Q1863" s="37"/>
    </row>
    <row r="1864" spans="1:17" s="36" customFormat="1" x14ac:dyDescent="0.2">
      <c r="A1864" s="1"/>
      <c r="B1864" s="2"/>
      <c r="C1864" s="42"/>
      <c r="D1864" s="40"/>
      <c r="E1864" s="63"/>
      <c r="F1864" s="73"/>
      <c r="G1864" s="77"/>
      <c r="H1864" s="78"/>
      <c r="I1864" s="78"/>
      <c r="J1864" s="78"/>
      <c r="K1864" s="78"/>
      <c r="M1864" s="37"/>
      <c r="N1864" s="37"/>
      <c r="O1864" s="37"/>
      <c r="P1864" s="37"/>
      <c r="Q1864" s="37"/>
    </row>
    <row r="1865" spans="1:17" s="36" customFormat="1" x14ac:dyDescent="0.2">
      <c r="A1865" s="1"/>
      <c r="B1865" s="2"/>
      <c r="C1865" s="42"/>
      <c r="D1865" s="40"/>
      <c r="E1865" s="63"/>
      <c r="F1865" s="73"/>
      <c r="G1865" s="77"/>
      <c r="H1865" s="78"/>
      <c r="I1865" s="78"/>
      <c r="J1865" s="78"/>
      <c r="K1865" s="78"/>
      <c r="M1865" s="37"/>
      <c r="N1865" s="37"/>
      <c r="O1865" s="37"/>
      <c r="P1865" s="37"/>
      <c r="Q1865" s="37"/>
    </row>
    <row r="1870" spans="1:17" s="32" customFormat="1" x14ac:dyDescent="0.2">
      <c r="A1870" s="1"/>
      <c r="B1870" s="2"/>
      <c r="C1870" s="42"/>
      <c r="D1870" s="40"/>
      <c r="E1870" s="63"/>
      <c r="F1870" s="73"/>
      <c r="G1870" s="77"/>
      <c r="H1870" s="78"/>
      <c r="I1870" s="78"/>
      <c r="J1870" s="78"/>
      <c r="K1870" s="78"/>
      <c r="L1870" s="25"/>
    </row>
    <row r="1873" spans="1:12" s="32" customFormat="1" x14ac:dyDescent="0.2">
      <c r="A1873" s="1"/>
      <c r="B1873" s="2"/>
      <c r="C1873" s="42"/>
      <c r="D1873" s="40"/>
      <c r="E1873" s="63"/>
      <c r="F1873" s="73"/>
      <c r="G1873" s="77"/>
      <c r="H1873" s="78"/>
      <c r="I1873" s="78"/>
      <c r="J1873" s="78"/>
      <c r="K1873" s="78"/>
      <c r="L1873" s="25"/>
    </row>
    <row r="1875" spans="1:12" s="32" customFormat="1" x14ac:dyDescent="0.2">
      <c r="A1875" s="1"/>
      <c r="B1875" s="2"/>
      <c r="C1875" s="42"/>
      <c r="D1875" s="40"/>
      <c r="E1875" s="63"/>
      <c r="F1875" s="73"/>
      <c r="G1875" s="77"/>
      <c r="H1875" s="78"/>
      <c r="I1875" s="78"/>
      <c r="J1875" s="78"/>
      <c r="K1875" s="78"/>
      <c r="L1875" s="25"/>
    </row>
    <row r="1878" spans="1:12" s="32" customFormat="1" x14ac:dyDescent="0.2">
      <c r="A1878" s="1"/>
      <c r="B1878" s="2"/>
      <c r="C1878" s="42"/>
      <c r="D1878" s="40"/>
      <c r="E1878" s="63"/>
      <c r="F1878" s="73"/>
      <c r="G1878" s="77"/>
      <c r="H1878" s="78"/>
      <c r="I1878" s="78"/>
      <c r="J1878" s="78"/>
      <c r="K1878" s="78"/>
      <c r="L1878" s="25"/>
    </row>
    <row r="1884" spans="1:12" s="32" customFormat="1" x14ac:dyDescent="0.2">
      <c r="A1884" s="1"/>
      <c r="B1884" s="2"/>
      <c r="C1884" s="42"/>
      <c r="D1884" s="40"/>
      <c r="E1884" s="63"/>
      <c r="F1884" s="73"/>
      <c r="G1884" s="77"/>
      <c r="H1884" s="78"/>
      <c r="I1884" s="78"/>
      <c r="J1884" s="78"/>
      <c r="K1884" s="78"/>
      <c r="L1884" s="25"/>
    </row>
    <row r="1887" spans="1:12" s="32" customFormat="1" x14ac:dyDescent="0.2">
      <c r="A1887" s="1"/>
      <c r="B1887" s="2"/>
      <c r="C1887" s="42"/>
      <c r="D1887" s="40"/>
      <c r="E1887" s="63"/>
      <c r="F1887" s="73"/>
      <c r="G1887" s="77"/>
      <c r="H1887" s="78"/>
      <c r="I1887" s="78"/>
      <c r="J1887" s="78"/>
      <c r="K1887" s="78"/>
      <c r="L1887" s="25"/>
    </row>
    <row r="1893" spans="1:12" s="32" customFormat="1" x14ac:dyDescent="0.2">
      <c r="A1893" s="1"/>
      <c r="B1893" s="2"/>
      <c r="C1893" s="42"/>
      <c r="D1893" s="40"/>
      <c r="E1893" s="63"/>
      <c r="F1893" s="73"/>
      <c r="G1893" s="77"/>
      <c r="H1893" s="78"/>
      <c r="I1893" s="78"/>
      <c r="J1893" s="78"/>
      <c r="K1893" s="78"/>
      <c r="L1893" s="25"/>
    </row>
    <row r="1902" spans="1:12" s="32" customFormat="1" x14ac:dyDescent="0.2">
      <c r="A1902" s="1"/>
      <c r="B1902" s="2"/>
      <c r="C1902" s="42"/>
      <c r="D1902" s="40"/>
      <c r="E1902" s="63"/>
      <c r="F1902" s="73"/>
      <c r="G1902" s="77"/>
      <c r="H1902" s="78"/>
      <c r="I1902" s="78"/>
      <c r="J1902" s="78"/>
      <c r="K1902" s="78"/>
      <c r="L1902" s="25"/>
    </row>
    <row r="1911" spans="1:12" s="32" customFormat="1" x14ac:dyDescent="0.2">
      <c r="A1911" s="1"/>
      <c r="B1911" s="2"/>
      <c r="C1911" s="42"/>
      <c r="D1911" s="40"/>
      <c r="E1911" s="63"/>
      <c r="F1911" s="73"/>
      <c r="G1911" s="77"/>
      <c r="H1911" s="78"/>
      <c r="I1911" s="78"/>
      <c r="J1911" s="78"/>
      <c r="K1911" s="78"/>
      <c r="L1911" s="25"/>
    </row>
    <row r="1916" spans="1:12" s="32" customFormat="1" x14ac:dyDescent="0.2">
      <c r="A1916" s="1"/>
      <c r="B1916" s="2"/>
      <c r="C1916" s="42"/>
      <c r="D1916" s="40"/>
      <c r="E1916" s="63"/>
      <c r="F1916" s="73"/>
      <c r="G1916" s="77"/>
      <c r="H1916" s="78"/>
      <c r="I1916" s="78"/>
      <c r="J1916" s="78"/>
      <c r="K1916" s="78"/>
      <c r="L1916" s="25"/>
    </row>
    <row r="1919" spans="1:12" s="32" customFormat="1" x14ac:dyDescent="0.2">
      <c r="A1919" s="1"/>
      <c r="B1919" s="2"/>
      <c r="C1919" s="42"/>
      <c r="D1919" s="40"/>
      <c r="E1919" s="63"/>
      <c r="F1919" s="73"/>
      <c r="G1919" s="77"/>
      <c r="H1919" s="78"/>
      <c r="I1919" s="78"/>
      <c r="J1919" s="78"/>
      <c r="K1919" s="78"/>
      <c r="L1919" s="25"/>
    </row>
    <row r="1922" spans="1:12" s="32" customFormat="1" x14ac:dyDescent="0.2">
      <c r="A1922" s="1"/>
      <c r="B1922" s="2"/>
      <c r="C1922" s="42"/>
      <c r="D1922" s="40"/>
      <c r="E1922" s="63"/>
      <c r="F1922" s="73"/>
      <c r="G1922" s="77"/>
      <c r="H1922" s="78"/>
      <c r="I1922" s="78"/>
      <c r="J1922" s="78"/>
      <c r="K1922" s="78"/>
      <c r="L1922" s="25"/>
    </row>
    <row r="1926" spans="1:12" s="32" customFormat="1" x14ac:dyDescent="0.2">
      <c r="A1926" s="1"/>
      <c r="B1926" s="2"/>
      <c r="C1926" s="42"/>
      <c r="D1926" s="40"/>
      <c r="E1926" s="63"/>
      <c r="F1926" s="73"/>
      <c r="G1926" s="77"/>
      <c r="H1926" s="78"/>
      <c r="I1926" s="78"/>
      <c r="J1926" s="78"/>
      <c r="K1926" s="78"/>
      <c r="L1926" s="25"/>
    </row>
    <row r="1929" spans="1:12" s="32" customFormat="1" x14ac:dyDescent="0.2">
      <c r="A1929" s="1"/>
      <c r="B1929" s="2"/>
      <c r="C1929" s="42"/>
      <c r="D1929" s="40"/>
      <c r="E1929" s="63"/>
      <c r="F1929" s="73"/>
      <c r="G1929" s="77"/>
      <c r="H1929" s="78"/>
      <c r="I1929" s="78"/>
      <c r="J1929" s="78"/>
      <c r="K1929" s="78"/>
      <c r="L1929" s="25"/>
    </row>
    <row r="1931" spans="1:12" s="32" customFormat="1" x14ac:dyDescent="0.2">
      <c r="A1931" s="1"/>
      <c r="B1931" s="2"/>
      <c r="C1931" s="42"/>
      <c r="D1931" s="40"/>
      <c r="E1931" s="63"/>
      <c r="F1931" s="73"/>
      <c r="G1931" s="77"/>
      <c r="H1931" s="78"/>
      <c r="I1931" s="78"/>
      <c r="J1931" s="78"/>
      <c r="K1931" s="78"/>
      <c r="L1931" s="25"/>
    </row>
    <row r="1933" spans="1:12" s="32" customFormat="1" x14ac:dyDescent="0.2">
      <c r="A1933" s="1"/>
      <c r="B1933" s="2"/>
      <c r="C1933" s="42"/>
      <c r="D1933" s="40"/>
      <c r="E1933" s="63"/>
      <c r="F1933" s="73"/>
      <c r="G1933" s="77"/>
      <c r="H1933" s="78"/>
      <c r="I1933" s="78"/>
      <c r="J1933" s="78"/>
      <c r="K1933" s="78"/>
      <c r="L1933" s="25"/>
    </row>
    <row r="1936" spans="1:12" s="32" customFormat="1" x14ac:dyDescent="0.2">
      <c r="A1936" s="1"/>
      <c r="B1936" s="2"/>
      <c r="C1936" s="42"/>
      <c r="D1936" s="40"/>
      <c r="E1936" s="63"/>
      <c r="F1936" s="73"/>
      <c r="G1936" s="77"/>
      <c r="H1936" s="78"/>
      <c r="I1936" s="78"/>
      <c r="J1936" s="78"/>
      <c r="K1936" s="78"/>
      <c r="L1936" s="25"/>
    </row>
    <row r="1939" spans="1:12" s="32" customFormat="1" x14ac:dyDescent="0.2">
      <c r="A1939" s="1"/>
      <c r="B1939" s="2"/>
      <c r="C1939" s="42"/>
      <c r="D1939" s="40"/>
      <c r="E1939" s="63"/>
      <c r="F1939" s="73"/>
      <c r="G1939" s="77"/>
      <c r="H1939" s="78"/>
      <c r="I1939" s="78"/>
      <c r="J1939" s="78"/>
      <c r="K1939" s="78"/>
      <c r="L1939" s="25"/>
    </row>
    <row r="1941" spans="1:12" s="32" customFormat="1" x14ac:dyDescent="0.2">
      <c r="A1941" s="1"/>
      <c r="B1941" s="2"/>
      <c r="C1941" s="42"/>
      <c r="D1941" s="40"/>
      <c r="E1941" s="63"/>
      <c r="F1941" s="73"/>
      <c r="G1941" s="77"/>
      <c r="H1941" s="78"/>
      <c r="I1941" s="78"/>
      <c r="J1941" s="78"/>
      <c r="K1941" s="78"/>
      <c r="L1941" s="25"/>
    </row>
    <row r="1944" spans="1:12" s="32" customFormat="1" x14ac:dyDescent="0.2">
      <c r="A1944" s="1"/>
      <c r="B1944" s="2"/>
      <c r="C1944" s="42"/>
      <c r="D1944" s="40"/>
      <c r="E1944" s="63"/>
      <c r="F1944" s="73"/>
      <c r="G1944" s="77"/>
      <c r="H1944" s="78"/>
      <c r="I1944" s="78"/>
      <c r="J1944" s="78"/>
      <c r="K1944" s="78"/>
      <c r="L1944" s="25"/>
    </row>
    <row r="1946" spans="1:12" s="32" customFormat="1" x14ac:dyDescent="0.2">
      <c r="A1946" s="1"/>
      <c r="B1946" s="2"/>
      <c r="C1946" s="42"/>
      <c r="D1946" s="40"/>
      <c r="E1946" s="63"/>
      <c r="F1946" s="73"/>
      <c r="G1946" s="77"/>
      <c r="H1946" s="78"/>
      <c r="I1946" s="78"/>
      <c r="J1946" s="78"/>
      <c r="K1946" s="78"/>
      <c r="L1946" s="25"/>
    </row>
    <row r="1948" spans="1:12" s="32" customFormat="1" x14ac:dyDescent="0.2">
      <c r="A1948" s="1"/>
      <c r="B1948" s="2"/>
      <c r="C1948" s="42"/>
      <c r="D1948" s="40"/>
      <c r="E1948" s="63"/>
      <c r="F1948" s="73"/>
      <c r="G1948" s="77"/>
      <c r="H1948" s="78"/>
      <c r="I1948" s="78"/>
      <c r="J1948" s="78"/>
      <c r="K1948" s="78"/>
      <c r="L1948" s="25"/>
    </row>
    <row r="1950" spans="1:12" s="32" customFormat="1" x14ac:dyDescent="0.2">
      <c r="A1950" s="1"/>
      <c r="B1950" s="2"/>
      <c r="C1950" s="42"/>
      <c r="D1950" s="40"/>
      <c r="E1950" s="63"/>
      <c r="F1950" s="73"/>
      <c r="G1950" s="77"/>
      <c r="H1950" s="78"/>
      <c r="I1950" s="78"/>
      <c r="J1950" s="78"/>
      <c r="K1950" s="78"/>
      <c r="L1950" s="25"/>
    </row>
    <row r="1952" spans="1:12" s="32" customFormat="1" x14ac:dyDescent="0.2">
      <c r="A1952" s="1"/>
      <c r="B1952" s="2"/>
      <c r="C1952" s="42"/>
      <c r="D1952" s="40"/>
      <c r="E1952" s="63"/>
      <c r="F1952" s="73"/>
      <c r="G1952" s="77"/>
      <c r="H1952" s="78"/>
      <c r="I1952" s="78"/>
      <c r="J1952" s="78"/>
      <c r="K1952" s="78"/>
      <c r="L1952" s="25"/>
    </row>
    <row r="1953" spans="1:12" s="32" customFormat="1" x14ac:dyDescent="0.2">
      <c r="A1953" s="1"/>
      <c r="B1953" s="2"/>
      <c r="C1953" s="42"/>
      <c r="D1953" s="40"/>
      <c r="E1953" s="63"/>
      <c r="F1953" s="73"/>
      <c r="G1953" s="77"/>
      <c r="H1953" s="78"/>
      <c r="I1953" s="78"/>
      <c r="J1953" s="78"/>
      <c r="K1953" s="78"/>
      <c r="L1953" s="25"/>
    </row>
    <row r="1955" spans="1:12" s="32" customFormat="1" x14ac:dyDescent="0.2">
      <c r="A1955" s="1"/>
      <c r="B1955" s="2"/>
      <c r="C1955" s="42"/>
      <c r="D1955" s="40"/>
      <c r="E1955" s="63"/>
      <c r="F1955" s="73"/>
      <c r="G1955" s="77"/>
      <c r="H1955" s="78"/>
      <c r="I1955" s="78"/>
      <c r="J1955" s="78"/>
      <c r="K1955" s="78"/>
      <c r="L1955" s="25"/>
    </row>
    <row r="1958" spans="1:12" s="32" customFormat="1" x14ac:dyDescent="0.2">
      <c r="A1958" s="1"/>
      <c r="B1958" s="2"/>
      <c r="C1958" s="42"/>
      <c r="D1958" s="40"/>
      <c r="E1958" s="63"/>
      <c r="F1958" s="73"/>
      <c r="G1958" s="77"/>
      <c r="H1958" s="78"/>
      <c r="I1958" s="78"/>
      <c r="J1958" s="78"/>
      <c r="K1958" s="78"/>
      <c r="L1958" s="25"/>
    </row>
    <row r="1960" spans="1:12" s="32" customFormat="1" x14ac:dyDescent="0.2">
      <c r="A1960" s="1"/>
      <c r="B1960" s="2"/>
      <c r="C1960" s="42"/>
      <c r="D1960" s="40"/>
      <c r="E1960" s="63"/>
      <c r="F1960" s="73"/>
      <c r="G1960" s="77"/>
      <c r="H1960" s="78"/>
      <c r="I1960" s="78"/>
      <c r="J1960" s="78"/>
      <c r="K1960" s="78"/>
      <c r="L1960" s="25"/>
    </row>
    <row r="1964" spans="1:12" s="32" customFormat="1" x14ac:dyDescent="0.2">
      <c r="A1964" s="1"/>
      <c r="B1964" s="2"/>
      <c r="C1964" s="42"/>
      <c r="D1964" s="40"/>
      <c r="E1964" s="63"/>
      <c r="F1964" s="73"/>
      <c r="G1964" s="77"/>
      <c r="H1964" s="78"/>
      <c r="I1964" s="78"/>
      <c r="J1964" s="78"/>
      <c r="K1964" s="78"/>
      <c r="L1964" s="25"/>
    </row>
    <row r="1967" spans="1:12" s="32" customFormat="1" x14ac:dyDescent="0.2">
      <c r="A1967" s="1"/>
      <c r="B1967" s="2"/>
      <c r="C1967" s="42"/>
      <c r="D1967" s="40"/>
      <c r="E1967" s="63"/>
      <c r="F1967" s="73"/>
      <c r="G1967" s="77"/>
      <c r="H1967" s="78"/>
      <c r="I1967" s="78"/>
      <c r="J1967" s="78"/>
      <c r="K1967" s="78"/>
      <c r="L1967" s="25"/>
    </row>
    <row r="1970" spans="1:12" s="32" customFormat="1" x14ac:dyDescent="0.2">
      <c r="A1970" s="1"/>
      <c r="B1970" s="2"/>
      <c r="C1970" s="42"/>
      <c r="D1970" s="40"/>
      <c r="E1970" s="63"/>
      <c r="F1970" s="73"/>
      <c r="G1970" s="77"/>
      <c r="H1970" s="78"/>
      <c r="I1970" s="78"/>
      <c r="J1970" s="78"/>
      <c r="K1970" s="78"/>
      <c r="L1970" s="25"/>
    </row>
    <row r="1972" spans="1:12" s="32" customFormat="1" x14ac:dyDescent="0.2">
      <c r="A1972" s="1"/>
      <c r="B1972" s="2"/>
      <c r="C1972" s="42"/>
      <c r="D1972" s="40"/>
      <c r="E1972" s="63"/>
      <c r="F1972" s="73"/>
      <c r="G1972" s="77"/>
      <c r="H1972" s="78"/>
      <c r="I1972" s="78"/>
      <c r="J1972" s="78"/>
      <c r="K1972" s="78"/>
      <c r="L1972" s="25"/>
    </row>
    <row r="1975" spans="1:12" s="32" customFormat="1" x14ac:dyDescent="0.2">
      <c r="A1975" s="1"/>
      <c r="B1975" s="2"/>
      <c r="C1975" s="42"/>
      <c r="D1975" s="40"/>
      <c r="E1975" s="63"/>
      <c r="F1975" s="73"/>
      <c r="G1975" s="77"/>
      <c r="H1975" s="78"/>
      <c r="I1975" s="78"/>
      <c r="J1975" s="78"/>
      <c r="K1975" s="78"/>
      <c r="L1975" s="25"/>
    </row>
    <row r="1977" spans="1:12" s="32" customFormat="1" x14ac:dyDescent="0.2">
      <c r="A1977" s="1"/>
      <c r="B1977" s="2"/>
      <c r="C1977" s="42"/>
      <c r="D1977" s="40"/>
      <c r="E1977" s="63"/>
      <c r="F1977" s="73"/>
      <c r="G1977" s="77"/>
      <c r="H1977" s="78"/>
      <c r="I1977" s="78"/>
      <c r="J1977" s="78"/>
      <c r="K1977" s="78"/>
      <c r="L1977" s="25"/>
    </row>
    <row r="1981" spans="1:12" s="32" customFormat="1" x14ac:dyDescent="0.2">
      <c r="A1981" s="1"/>
      <c r="B1981" s="2"/>
      <c r="C1981" s="42"/>
      <c r="D1981" s="40"/>
      <c r="E1981" s="63"/>
      <c r="F1981" s="73"/>
      <c r="G1981" s="77"/>
      <c r="H1981" s="78"/>
      <c r="I1981" s="78"/>
      <c r="J1981" s="78"/>
      <c r="K1981" s="78"/>
      <c r="L1981" s="25"/>
    </row>
    <row r="1984" spans="1:12" s="32" customFormat="1" x14ac:dyDescent="0.2">
      <c r="A1984" s="1"/>
      <c r="B1984" s="2"/>
      <c r="C1984" s="42"/>
      <c r="D1984" s="40"/>
      <c r="E1984" s="63"/>
      <c r="F1984" s="73"/>
      <c r="G1984" s="77"/>
      <c r="H1984" s="78"/>
      <c r="I1984" s="78"/>
      <c r="J1984" s="78"/>
      <c r="K1984" s="78"/>
      <c r="L1984" s="25"/>
    </row>
    <row r="1986" spans="1:12" s="32" customFormat="1" x14ac:dyDescent="0.2">
      <c r="A1986" s="1"/>
      <c r="B1986" s="2"/>
      <c r="C1986" s="42"/>
      <c r="D1986" s="40"/>
      <c r="E1986" s="63"/>
      <c r="F1986" s="73"/>
      <c r="G1986" s="77"/>
      <c r="H1986" s="78"/>
      <c r="I1986" s="78"/>
      <c r="J1986" s="78"/>
      <c r="K1986" s="78"/>
      <c r="L1986" s="25"/>
    </row>
    <row r="1988" spans="1:12" s="32" customFormat="1" x14ac:dyDescent="0.2">
      <c r="A1988" s="1"/>
      <c r="B1988" s="2"/>
      <c r="C1988" s="42"/>
      <c r="D1988" s="40"/>
      <c r="E1988" s="63"/>
      <c r="F1988" s="73"/>
      <c r="G1988" s="77"/>
      <c r="H1988" s="78"/>
      <c r="I1988" s="78"/>
      <c r="J1988" s="78"/>
      <c r="K1988" s="78"/>
      <c r="L1988" s="25"/>
    </row>
    <row r="1990" spans="1:12" s="32" customFormat="1" x14ac:dyDescent="0.2">
      <c r="A1990" s="1"/>
      <c r="B1990" s="2"/>
      <c r="C1990" s="42"/>
      <c r="D1990" s="40"/>
      <c r="E1990" s="63"/>
      <c r="F1990" s="73"/>
      <c r="G1990" s="77"/>
      <c r="H1990" s="78"/>
      <c r="I1990" s="78"/>
      <c r="J1990" s="78"/>
      <c r="K1990" s="78"/>
      <c r="L1990" s="25"/>
    </row>
    <row r="1993" spans="1:12" s="32" customFormat="1" x14ac:dyDescent="0.2">
      <c r="A1993" s="1"/>
      <c r="B1993" s="2"/>
      <c r="C1993" s="42"/>
      <c r="D1993" s="40"/>
      <c r="E1993" s="63"/>
      <c r="F1993" s="73"/>
      <c r="G1993" s="77"/>
      <c r="H1993" s="78"/>
      <c r="I1993" s="78"/>
      <c r="J1993" s="78"/>
      <c r="K1993" s="78"/>
      <c r="L1993" s="25"/>
    </row>
    <row r="1998" spans="1:12" s="32" customFormat="1" x14ac:dyDescent="0.2">
      <c r="A1998" s="1"/>
      <c r="B1998" s="2"/>
      <c r="C1998" s="42"/>
      <c r="D1998" s="40"/>
      <c r="E1998" s="63"/>
      <c r="F1998" s="73"/>
      <c r="G1998" s="77"/>
      <c r="H1998" s="78"/>
      <c r="I1998" s="78"/>
      <c r="J1998" s="78"/>
      <c r="K1998" s="78"/>
      <c r="L1998" s="25"/>
    </row>
    <row r="2001" spans="1:12" s="32" customFormat="1" x14ac:dyDescent="0.2">
      <c r="A2001" s="1"/>
      <c r="B2001" s="2"/>
      <c r="C2001" s="42"/>
      <c r="D2001" s="40"/>
      <c r="E2001" s="63"/>
      <c r="F2001" s="73"/>
      <c r="G2001" s="77"/>
      <c r="H2001" s="78"/>
      <c r="I2001" s="78"/>
      <c r="J2001" s="78"/>
      <c r="K2001" s="78"/>
      <c r="L2001" s="25"/>
    </row>
    <row r="2004" spans="1:12" s="32" customFormat="1" x14ac:dyDescent="0.2">
      <c r="A2004" s="1"/>
      <c r="B2004" s="2"/>
      <c r="C2004" s="42"/>
      <c r="D2004" s="40"/>
      <c r="E2004" s="63"/>
      <c r="F2004" s="73"/>
      <c r="G2004" s="77"/>
      <c r="H2004" s="78"/>
      <c r="I2004" s="78"/>
      <c r="J2004" s="78"/>
      <c r="K2004" s="78"/>
      <c r="L2004" s="25"/>
    </row>
    <row r="2006" spans="1:12" s="32" customFormat="1" x14ac:dyDescent="0.2">
      <c r="A2006" s="1"/>
      <c r="B2006" s="2"/>
      <c r="C2006" s="42"/>
      <c r="D2006" s="40"/>
      <c r="E2006" s="63"/>
      <c r="F2006" s="73"/>
      <c r="G2006" s="77"/>
      <c r="H2006" s="78"/>
      <c r="I2006" s="78"/>
      <c r="J2006" s="78"/>
      <c r="K2006" s="78"/>
      <c r="L2006" s="25"/>
    </row>
    <row r="2009" spans="1:12" s="32" customFormat="1" x14ac:dyDescent="0.2">
      <c r="A2009" s="1"/>
      <c r="B2009" s="2"/>
      <c r="C2009" s="42"/>
      <c r="D2009" s="40"/>
      <c r="E2009" s="63"/>
      <c r="F2009" s="73"/>
      <c r="G2009" s="77"/>
      <c r="H2009" s="78"/>
      <c r="I2009" s="78"/>
      <c r="J2009" s="78"/>
      <c r="K2009" s="78"/>
      <c r="L2009" s="25"/>
    </row>
    <row r="2014" spans="1:12" s="32" customFormat="1" x14ac:dyDescent="0.2">
      <c r="A2014" s="1"/>
      <c r="B2014" s="2"/>
      <c r="C2014" s="42"/>
      <c r="D2014" s="40"/>
      <c r="E2014" s="63"/>
      <c r="F2014" s="73"/>
      <c r="G2014" s="77"/>
      <c r="H2014" s="78"/>
      <c r="I2014" s="78"/>
      <c r="J2014" s="78"/>
      <c r="K2014" s="78"/>
      <c r="L2014" s="25"/>
    </row>
    <row r="2017" spans="1:12" s="32" customFormat="1" x14ac:dyDescent="0.2">
      <c r="A2017" s="1"/>
      <c r="B2017" s="2"/>
      <c r="C2017" s="42"/>
      <c r="D2017" s="40"/>
      <c r="E2017" s="63"/>
      <c r="F2017" s="73"/>
      <c r="G2017" s="77"/>
      <c r="H2017" s="78"/>
      <c r="I2017" s="78"/>
      <c r="J2017" s="78"/>
      <c r="K2017" s="78"/>
      <c r="L2017" s="25"/>
    </row>
    <row r="2019" spans="1:12" s="53" customFormat="1" x14ac:dyDescent="0.2">
      <c r="A2019" s="1"/>
      <c r="B2019" s="2"/>
      <c r="C2019" s="42"/>
      <c r="D2019" s="40"/>
      <c r="E2019" s="63"/>
      <c r="F2019" s="73"/>
      <c r="G2019" s="77"/>
      <c r="H2019" s="78"/>
      <c r="I2019" s="78"/>
      <c r="J2019" s="78"/>
      <c r="K2019" s="78"/>
      <c r="L2019" s="36"/>
    </row>
    <row r="2020" spans="1:12" s="32" customFormat="1" x14ac:dyDescent="0.2">
      <c r="A2020" s="1"/>
      <c r="B2020" s="2"/>
      <c r="C2020" s="42"/>
      <c r="D2020" s="40"/>
      <c r="E2020" s="63"/>
      <c r="F2020" s="73"/>
      <c r="G2020" s="77"/>
      <c r="H2020" s="78"/>
      <c r="I2020" s="78"/>
      <c r="J2020" s="78"/>
      <c r="K2020" s="78"/>
      <c r="L2020" s="25"/>
    </row>
    <row r="2022" spans="1:12" s="32" customFormat="1" x14ac:dyDescent="0.2">
      <c r="A2022" s="1"/>
      <c r="B2022" s="2"/>
      <c r="C2022" s="42"/>
      <c r="D2022" s="40"/>
      <c r="E2022" s="63"/>
      <c r="F2022" s="73"/>
      <c r="G2022" s="77"/>
      <c r="H2022" s="78"/>
      <c r="I2022" s="78"/>
      <c r="J2022" s="78"/>
      <c r="K2022" s="78"/>
      <c r="L2022" s="25"/>
    </row>
    <row r="2024" spans="1:12" s="32" customFormat="1" x14ac:dyDescent="0.2">
      <c r="A2024" s="1"/>
      <c r="B2024" s="2"/>
      <c r="C2024" s="42"/>
      <c r="D2024" s="40"/>
      <c r="E2024" s="63"/>
      <c r="F2024" s="73"/>
      <c r="G2024" s="77"/>
      <c r="H2024" s="78"/>
      <c r="I2024" s="78"/>
      <c r="J2024" s="78"/>
      <c r="K2024" s="78"/>
      <c r="L2024" s="25"/>
    </row>
    <row r="2026" spans="1:12" s="32" customFormat="1" x14ac:dyDescent="0.2">
      <c r="A2026" s="1"/>
      <c r="B2026" s="2"/>
      <c r="C2026" s="42"/>
      <c r="D2026" s="40"/>
      <c r="E2026" s="63"/>
      <c r="F2026" s="73"/>
      <c r="G2026" s="77"/>
      <c r="H2026" s="78"/>
      <c r="I2026" s="78"/>
      <c r="J2026" s="78"/>
      <c r="K2026" s="78"/>
      <c r="L2026" s="25"/>
    </row>
    <row r="2029" spans="1:12" s="32" customFormat="1" x14ac:dyDescent="0.2">
      <c r="A2029" s="1"/>
      <c r="B2029" s="2"/>
      <c r="C2029" s="42"/>
      <c r="D2029" s="40"/>
      <c r="E2029" s="63"/>
      <c r="F2029" s="73"/>
      <c r="G2029" s="77"/>
      <c r="H2029" s="78"/>
      <c r="I2029" s="78"/>
      <c r="J2029" s="78"/>
      <c r="K2029" s="78"/>
      <c r="L2029" s="25"/>
    </row>
    <row r="2032" spans="1:12" s="32" customFormat="1" x14ac:dyDescent="0.2">
      <c r="A2032" s="1"/>
      <c r="B2032" s="2"/>
      <c r="C2032" s="42"/>
      <c r="D2032" s="40"/>
      <c r="E2032" s="63"/>
      <c r="F2032" s="73"/>
      <c r="G2032" s="77"/>
      <c r="H2032" s="78"/>
      <c r="I2032" s="78"/>
      <c r="J2032" s="78"/>
      <c r="K2032" s="78"/>
      <c r="L2032" s="25"/>
    </row>
    <row r="2035" spans="1:12" s="32" customFormat="1" x14ac:dyDescent="0.2">
      <c r="A2035" s="1"/>
      <c r="B2035" s="2"/>
      <c r="C2035" s="42"/>
      <c r="D2035" s="40"/>
      <c r="E2035" s="63"/>
      <c r="F2035" s="73"/>
      <c r="G2035" s="77"/>
      <c r="H2035" s="78"/>
      <c r="I2035" s="78"/>
      <c r="J2035" s="78"/>
      <c r="K2035" s="78"/>
      <c r="L2035" s="25"/>
    </row>
    <row r="2037" spans="1:12" s="32" customFormat="1" x14ac:dyDescent="0.2">
      <c r="A2037" s="1"/>
      <c r="B2037" s="2"/>
      <c r="C2037" s="42"/>
      <c r="D2037" s="40"/>
      <c r="E2037" s="63"/>
      <c r="F2037" s="73"/>
      <c r="G2037" s="77"/>
      <c r="H2037" s="78"/>
      <c r="I2037" s="78"/>
      <c r="J2037" s="78"/>
      <c r="K2037" s="78"/>
      <c r="L2037" s="25"/>
    </row>
    <row r="2040" spans="1:12" s="32" customFormat="1" x14ac:dyDescent="0.2">
      <c r="A2040" s="1"/>
      <c r="B2040" s="2"/>
      <c r="C2040" s="42"/>
      <c r="D2040" s="40"/>
      <c r="E2040" s="63"/>
      <c r="F2040" s="73"/>
      <c r="G2040" s="77"/>
      <c r="H2040" s="78"/>
      <c r="I2040" s="78"/>
      <c r="J2040" s="78"/>
      <c r="K2040" s="78"/>
      <c r="L2040" s="25"/>
    </row>
    <row r="2049" spans="1:12" s="32" customFormat="1" x14ac:dyDescent="0.2">
      <c r="A2049" s="1"/>
      <c r="B2049" s="2"/>
      <c r="C2049" s="42"/>
      <c r="D2049" s="40"/>
      <c r="E2049" s="63"/>
      <c r="F2049" s="73"/>
      <c r="G2049" s="77"/>
      <c r="H2049" s="78"/>
      <c r="I2049" s="78"/>
      <c r="J2049" s="78"/>
      <c r="K2049" s="78"/>
      <c r="L2049" s="25"/>
    </row>
    <row r="2057" spans="1:12" s="32" customFormat="1" x14ac:dyDescent="0.2">
      <c r="A2057" s="1"/>
      <c r="B2057" s="2"/>
      <c r="C2057" s="42"/>
      <c r="D2057" s="40"/>
      <c r="E2057" s="63"/>
      <c r="F2057" s="73"/>
      <c r="G2057" s="77"/>
      <c r="H2057" s="78"/>
      <c r="I2057" s="78"/>
      <c r="J2057" s="78"/>
      <c r="K2057" s="78"/>
      <c r="L2057" s="25"/>
    </row>
    <row r="2062" spans="1:12" s="32" customFormat="1" x14ac:dyDescent="0.2">
      <c r="A2062" s="1"/>
      <c r="B2062" s="2"/>
      <c r="C2062" s="42"/>
      <c r="D2062" s="40"/>
      <c r="E2062" s="63"/>
      <c r="F2062" s="73"/>
      <c r="G2062" s="77"/>
      <c r="H2062" s="78"/>
      <c r="I2062" s="78"/>
      <c r="J2062" s="78"/>
      <c r="K2062" s="78"/>
      <c r="L2062" s="25"/>
    </row>
    <row r="2065" spans="1:12" s="32" customFormat="1" x14ac:dyDescent="0.2">
      <c r="A2065" s="1"/>
      <c r="B2065" s="2"/>
      <c r="C2065" s="42"/>
      <c r="D2065" s="40"/>
      <c r="E2065" s="63"/>
      <c r="F2065" s="73"/>
      <c r="G2065" s="77"/>
      <c r="H2065" s="78"/>
      <c r="I2065" s="78"/>
      <c r="J2065" s="78"/>
      <c r="K2065" s="78"/>
      <c r="L2065" s="25"/>
    </row>
    <row r="2067" spans="1:12" s="32" customFormat="1" x14ac:dyDescent="0.2">
      <c r="A2067" s="1"/>
      <c r="B2067" s="2"/>
      <c r="C2067" s="42"/>
      <c r="D2067" s="40"/>
      <c r="E2067" s="63"/>
      <c r="F2067" s="73"/>
      <c r="G2067" s="77"/>
      <c r="H2067" s="78"/>
      <c r="I2067" s="78"/>
      <c r="J2067" s="78"/>
      <c r="K2067" s="78"/>
      <c r="L2067" s="25"/>
    </row>
    <row r="2069" spans="1:12" s="32" customFormat="1" x14ac:dyDescent="0.2">
      <c r="A2069" s="1"/>
      <c r="B2069" s="2"/>
      <c r="C2069" s="42"/>
      <c r="D2069" s="40"/>
      <c r="E2069" s="63"/>
      <c r="F2069" s="73"/>
      <c r="G2069" s="77"/>
      <c r="H2069" s="78"/>
      <c r="I2069" s="78"/>
      <c r="J2069" s="78"/>
      <c r="K2069" s="78"/>
      <c r="L2069" s="25"/>
    </row>
    <row r="2072" spans="1:12" s="32" customFormat="1" x14ac:dyDescent="0.2">
      <c r="A2072" s="1"/>
      <c r="B2072" s="2"/>
      <c r="C2072" s="42"/>
      <c r="D2072" s="40"/>
      <c r="E2072" s="63"/>
      <c r="F2072" s="73"/>
      <c r="G2072" s="77"/>
      <c r="H2072" s="78"/>
      <c r="I2072" s="78"/>
      <c r="J2072" s="78"/>
      <c r="K2072" s="78"/>
      <c r="L2072" s="25"/>
    </row>
    <row r="2075" spans="1:12" s="32" customFormat="1" x14ac:dyDescent="0.2">
      <c r="A2075" s="1"/>
      <c r="B2075" s="2"/>
      <c r="C2075" s="42"/>
      <c r="D2075" s="40"/>
      <c r="E2075" s="63"/>
      <c r="F2075" s="73"/>
      <c r="G2075" s="77"/>
      <c r="H2075" s="78"/>
      <c r="I2075" s="78"/>
      <c r="J2075" s="78"/>
      <c r="K2075" s="78"/>
      <c r="L2075" s="25"/>
    </row>
    <row r="2078" spans="1:12" s="32" customFormat="1" x14ac:dyDescent="0.2">
      <c r="A2078" s="1"/>
      <c r="B2078" s="2"/>
      <c r="C2078" s="42"/>
      <c r="D2078" s="40"/>
      <c r="E2078" s="63"/>
      <c r="F2078" s="73"/>
      <c r="G2078" s="77"/>
      <c r="H2078" s="78"/>
      <c r="I2078" s="78"/>
      <c r="J2078" s="78"/>
      <c r="K2078" s="78"/>
      <c r="L2078" s="25"/>
    </row>
    <row r="2080" spans="1:12" s="32" customFormat="1" x14ac:dyDescent="0.2">
      <c r="A2080" s="1"/>
      <c r="B2080" s="2"/>
      <c r="C2080" s="42"/>
      <c r="D2080" s="40"/>
      <c r="E2080" s="63"/>
      <c r="F2080" s="73"/>
      <c r="G2080" s="77"/>
      <c r="H2080" s="78"/>
      <c r="I2080" s="78"/>
      <c r="J2080" s="78"/>
      <c r="K2080" s="78"/>
      <c r="L2080" s="25"/>
    </row>
    <row r="2082" spans="1:12" s="32" customFormat="1" x14ac:dyDescent="0.2">
      <c r="A2082" s="1"/>
      <c r="B2082" s="2"/>
      <c r="C2082" s="42"/>
      <c r="D2082" s="40"/>
      <c r="E2082" s="63"/>
      <c r="F2082" s="73"/>
      <c r="G2082" s="77"/>
      <c r="H2082" s="78"/>
      <c r="I2082" s="78"/>
      <c r="J2082" s="78"/>
      <c r="K2082" s="78"/>
      <c r="L2082" s="25"/>
    </row>
    <row r="2085" spans="1:12" s="32" customFormat="1" x14ac:dyDescent="0.2">
      <c r="A2085" s="1"/>
      <c r="B2085" s="2"/>
      <c r="C2085" s="42"/>
      <c r="D2085" s="40"/>
      <c r="E2085" s="63"/>
      <c r="F2085" s="73"/>
      <c r="G2085" s="77"/>
      <c r="H2085" s="78"/>
      <c r="I2085" s="78"/>
      <c r="J2085" s="78"/>
      <c r="K2085" s="78"/>
      <c r="L2085" s="25"/>
    </row>
    <row r="2087" spans="1:12" s="32" customFormat="1" x14ac:dyDescent="0.2">
      <c r="A2087" s="1"/>
      <c r="B2087" s="2"/>
      <c r="C2087" s="42"/>
      <c r="D2087" s="40"/>
      <c r="E2087" s="63"/>
      <c r="F2087" s="73"/>
      <c r="G2087" s="77"/>
      <c r="H2087" s="78"/>
      <c r="I2087" s="78"/>
      <c r="J2087" s="78"/>
      <c r="K2087" s="78"/>
      <c r="L2087" s="25"/>
    </row>
    <row r="2089" spans="1:12" s="32" customFormat="1" x14ac:dyDescent="0.2">
      <c r="A2089" s="1"/>
      <c r="B2089" s="2"/>
      <c r="C2089" s="42"/>
      <c r="D2089" s="40"/>
      <c r="E2089" s="63"/>
      <c r="F2089" s="73"/>
      <c r="G2089" s="77"/>
      <c r="H2089" s="78"/>
      <c r="I2089" s="78"/>
      <c r="J2089" s="78"/>
      <c r="K2089" s="78"/>
      <c r="L2089" s="25"/>
    </row>
    <row r="2092" spans="1:12" s="32" customFormat="1" x14ac:dyDescent="0.2">
      <c r="A2092" s="1"/>
      <c r="B2092" s="2"/>
      <c r="C2092" s="42"/>
      <c r="D2092" s="40"/>
      <c r="E2092" s="63"/>
      <c r="F2092" s="73"/>
      <c r="G2092" s="77"/>
      <c r="H2092" s="78"/>
      <c r="I2092" s="78"/>
      <c r="J2092" s="78"/>
      <c r="K2092" s="78"/>
      <c r="L2092" s="25"/>
    </row>
    <row r="2094" spans="1:12" s="32" customFormat="1" x14ac:dyDescent="0.2">
      <c r="A2094" s="1"/>
      <c r="B2094" s="2"/>
      <c r="C2094" s="42"/>
      <c r="D2094" s="40"/>
      <c r="E2094" s="63"/>
      <c r="F2094" s="73"/>
      <c r="G2094" s="77"/>
      <c r="H2094" s="78"/>
      <c r="I2094" s="78"/>
      <c r="J2094" s="78"/>
      <c r="K2094" s="78"/>
      <c r="L2094" s="25"/>
    </row>
    <row r="2098" spans="1:12" s="32" customFormat="1" x14ac:dyDescent="0.2">
      <c r="A2098" s="1"/>
      <c r="B2098" s="2"/>
      <c r="C2098" s="42"/>
      <c r="D2098" s="40"/>
      <c r="E2098" s="63"/>
      <c r="F2098" s="73"/>
      <c r="G2098" s="77"/>
      <c r="H2098" s="78"/>
      <c r="I2098" s="78"/>
      <c r="J2098" s="78"/>
      <c r="K2098" s="78"/>
      <c r="L2098" s="25"/>
    </row>
    <row r="2100" spans="1:12" s="53" customFormat="1" x14ac:dyDescent="0.2">
      <c r="A2100" s="1"/>
      <c r="B2100" s="2"/>
      <c r="C2100" s="42"/>
      <c r="D2100" s="40"/>
      <c r="E2100" s="63"/>
      <c r="F2100" s="73"/>
      <c r="G2100" s="77"/>
      <c r="H2100" s="78"/>
      <c r="I2100" s="78"/>
      <c r="J2100" s="78"/>
      <c r="K2100" s="78"/>
      <c r="L2100" s="36"/>
    </row>
    <row r="2101" spans="1:12" s="32" customFormat="1" x14ac:dyDescent="0.2">
      <c r="A2101" s="1"/>
      <c r="B2101" s="2"/>
      <c r="C2101" s="42"/>
      <c r="D2101" s="40"/>
      <c r="E2101" s="63"/>
      <c r="F2101" s="73"/>
      <c r="G2101" s="77"/>
      <c r="H2101" s="78"/>
      <c r="I2101" s="78"/>
      <c r="J2101" s="78"/>
      <c r="K2101" s="78"/>
      <c r="L2101" s="25"/>
    </row>
    <row r="2103" spans="1:12" s="32" customFormat="1" x14ac:dyDescent="0.2">
      <c r="A2103" s="1"/>
      <c r="B2103" s="2"/>
      <c r="C2103" s="42"/>
      <c r="D2103" s="40"/>
      <c r="E2103" s="63"/>
      <c r="F2103" s="73"/>
      <c r="G2103" s="77"/>
      <c r="H2103" s="78"/>
      <c r="I2103" s="78"/>
      <c r="J2103" s="78"/>
      <c r="K2103" s="78"/>
      <c r="L2103" s="25"/>
    </row>
    <row r="2111" spans="1:12" s="32" customFormat="1" x14ac:dyDescent="0.2">
      <c r="A2111" s="1"/>
      <c r="B2111" s="2"/>
      <c r="C2111" s="42"/>
      <c r="D2111" s="40"/>
      <c r="E2111" s="63"/>
      <c r="F2111" s="73"/>
      <c r="G2111" s="77"/>
      <c r="H2111" s="78"/>
      <c r="I2111" s="78"/>
      <c r="J2111" s="78"/>
      <c r="K2111" s="78"/>
      <c r="L2111" s="25"/>
    </row>
    <row r="2119" spans="1:12" s="32" customFormat="1" x14ac:dyDescent="0.2">
      <c r="A2119" s="1"/>
      <c r="B2119" s="2"/>
      <c r="C2119" s="42"/>
      <c r="D2119" s="40"/>
      <c r="E2119" s="63"/>
      <c r="F2119" s="73"/>
      <c r="G2119" s="77"/>
      <c r="H2119" s="78"/>
      <c r="I2119" s="78"/>
      <c r="J2119" s="78"/>
      <c r="K2119" s="78"/>
      <c r="L2119" s="25"/>
    </row>
    <row r="2121" spans="1:12" s="32" customFormat="1" x14ac:dyDescent="0.2">
      <c r="A2121" s="1"/>
      <c r="B2121" s="2"/>
      <c r="C2121" s="42"/>
      <c r="D2121" s="40"/>
      <c r="E2121" s="63"/>
      <c r="F2121" s="73"/>
      <c r="G2121" s="77"/>
      <c r="H2121" s="78"/>
      <c r="I2121" s="78"/>
      <c r="J2121" s="78"/>
      <c r="K2121" s="78"/>
      <c r="L2121" s="25"/>
    </row>
    <row r="2130" spans="1:12" s="32" customFormat="1" x14ac:dyDescent="0.2">
      <c r="A2130" s="1"/>
      <c r="B2130" s="2"/>
      <c r="C2130" s="42"/>
      <c r="D2130" s="40"/>
      <c r="E2130" s="63"/>
      <c r="F2130" s="73"/>
      <c r="G2130" s="77"/>
      <c r="H2130" s="78"/>
      <c r="I2130" s="78"/>
      <c r="J2130" s="78"/>
      <c r="K2130" s="78"/>
      <c r="L2130" s="25"/>
    </row>
    <row r="2138" spans="1:12" s="32" customFormat="1" x14ac:dyDescent="0.2">
      <c r="A2138" s="1"/>
      <c r="B2138" s="2"/>
      <c r="C2138" s="42"/>
      <c r="D2138" s="40"/>
      <c r="E2138" s="63"/>
      <c r="F2138" s="73"/>
      <c r="G2138" s="77"/>
      <c r="H2138" s="78"/>
      <c r="I2138" s="78"/>
      <c r="J2138" s="78"/>
      <c r="K2138" s="78"/>
      <c r="L2138" s="25"/>
    </row>
    <row r="2143" spans="1:12" s="32" customFormat="1" x14ac:dyDescent="0.2">
      <c r="A2143" s="1"/>
      <c r="B2143" s="2"/>
      <c r="C2143" s="42"/>
      <c r="D2143" s="40"/>
      <c r="E2143" s="63"/>
      <c r="F2143" s="73"/>
      <c r="G2143" s="77"/>
      <c r="H2143" s="78"/>
      <c r="I2143" s="78"/>
      <c r="J2143" s="78"/>
      <c r="K2143" s="78"/>
      <c r="L2143" s="25"/>
    </row>
    <row r="2145" spans="1:12" s="32" customFormat="1" x14ac:dyDescent="0.2">
      <c r="A2145" s="1"/>
      <c r="B2145" s="2"/>
      <c r="C2145" s="42"/>
      <c r="D2145" s="40"/>
      <c r="E2145" s="63"/>
      <c r="F2145" s="73"/>
      <c r="G2145" s="77"/>
      <c r="H2145" s="78"/>
      <c r="I2145" s="78"/>
      <c r="J2145" s="78"/>
      <c r="K2145" s="78"/>
      <c r="L2145" s="25"/>
    </row>
    <row r="2147" spans="1:12" s="32" customFormat="1" x14ac:dyDescent="0.2">
      <c r="A2147" s="1"/>
      <c r="B2147" s="2"/>
      <c r="C2147" s="42"/>
      <c r="D2147" s="40"/>
      <c r="E2147" s="63"/>
      <c r="F2147" s="73"/>
      <c r="G2147" s="77"/>
      <c r="H2147" s="78"/>
      <c r="I2147" s="78"/>
      <c r="J2147" s="78"/>
      <c r="K2147" s="78"/>
      <c r="L2147" s="25"/>
    </row>
    <row r="2149" spans="1:12" s="32" customFormat="1" x14ac:dyDescent="0.2">
      <c r="A2149" s="1"/>
      <c r="B2149" s="2"/>
      <c r="C2149" s="42"/>
      <c r="D2149" s="40"/>
      <c r="E2149" s="63"/>
      <c r="F2149" s="73"/>
      <c r="G2149" s="77"/>
      <c r="H2149" s="78"/>
      <c r="I2149" s="78"/>
      <c r="J2149" s="78"/>
      <c r="K2149" s="78"/>
      <c r="L2149" s="25"/>
    </row>
    <row r="2153" spans="1:12" s="32" customFormat="1" x14ac:dyDescent="0.2">
      <c r="A2153" s="1"/>
      <c r="B2153" s="2"/>
      <c r="C2153" s="42"/>
      <c r="D2153" s="40"/>
      <c r="E2153" s="63"/>
      <c r="F2153" s="73"/>
      <c r="G2153" s="77"/>
      <c r="H2153" s="78"/>
      <c r="I2153" s="78"/>
      <c r="J2153" s="78"/>
      <c r="K2153" s="78"/>
      <c r="L2153" s="25"/>
    </row>
    <row r="2156" spans="1:12" s="32" customFormat="1" x14ac:dyDescent="0.2">
      <c r="A2156" s="1"/>
      <c r="B2156" s="2"/>
      <c r="C2156" s="42"/>
      <c r="D2156" s="40"/>
      <c r="E2156" s="63"/>
      <c r="F2156" s="73"/>
      <c r="G2156" s="77"/>
      <c r="H2156" s="78"/>
      <c r="I2156" s="78"/>
      <c r="J2156" s="78"/>
      <c r="K2156" s="78"/>
      <c r="L2156" s="25"/>
    </row>
  </sheetData>
  <autoFilter ref="A1:K275" xr:uid="{00000000-0009-0000-0000-000002000000}"/>
  <mergeCells count="2">
    <mergeCell ref="B4:E4"/>
    <mergeCell ref="A3:K3"/>
  </mergeCells>
  <pageMargins left="0.35433070866141736" right="0.19685039370078741" top="0.35433070866141736" bottom="0.27559055118110237" header="0.19685039370078741" footer="0.15748031496062992"/>
  <pageSetup paperSize="9" scale="54" orientation="portrait" r:id="rId1"/>
  <headerFooter alignWithMargins="0">
    <oddHeader>&amp;C&amp;"Arial,Podebljano"&amp;14Kronološki prikaz Financijskog plana Ministarstva mora, prometa i infrastrukture za 2021.</oddHeader>
    <oddFooter>&amp;C&amp;P</oddFooter>
  </headerFooter>
  <rowBreaks count="3" manualBreakCount="3">
    <brk id="20" max="9" man="1"/>
    <brk id="102" max="9" man="1"/>
    <brk id="21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4ACC-E578-410F-9229-B580EE5476B2}">
  <dimension ref="A1:I26"/>
  <sheetViews>
    <sheetView tabSelected="1" view="pageBreakPreview" zoomScaleNormal="100" zoomScaleSheetLayoutView="100" workbookViewId="0">
      <selection activeCell="C18" sqref="C18"/>
    </sheetView>
  </sheetViews>
  <sheetFormatPr defaultRowHeight="13.15" customHeight="1" x14ac:dyDescent="0.2"/>
  <cols>
    <col min="1" max="1" width="8.85546875" style="112" customWidth="1"/>
    <col min="2" max="2" width="12.42578125" style="113" bestFit="1" customWidth="1"/>
    <col min="3" max="3" width="64.5703125" style="91" customWidth="1"/>
    <col min="4" max="4" width="12.7109375" style="91" bestFit="1" customWidth="1"/>
    <col min="5" max="5" width="12.7109375" style="91" customWidth="1"/>
    <col min="6" max="6" width="13.7109375" style="91" customWidth="1"/>
    <col min="7" max="10" width="12.7109375" style="91" bestFit="1" customWidth="1"/>
    <col min="11" max="256" width="9.140625" style="91"/>
    <col min="257" max="257" width="8.85546875" style="91" customWidth="1"/>
    <col min="258" max="258" width="12.42578125" style="91" bestFit="1" customWidth="1"/>
    <col min="259" max="259" width="64.5703125" style="91" customWidth="1"/>
    <col min="260" max="260" width="12.7109375" style="91" bestFit="1" customWidth="1"/>
    <col min="261" max="261" width="12.7109375" style="91" customWidth="1"/>
    <col min="262" max="262" width="13.7109375" style="91" customWidth="1"/>
    <col min="263" max="266" width="12.7109375" style="91" bestFit="1" customWidth="1"/>
    <col min="267" max="512" width="9.140625" style="91"/>
    <col min="513" max="513" width="8.85546875" style="91" customWidth="1"/>
    <col min="514" max="514" width="12.42578125" style="91" bestFit="1" customWidth="1"/>
    <col min="515" max="515" width="64.5703125" style="91" customWidth="1"/>
    <col min="516" max="516" width="12.7109375" style="91" bestFit="1" customWidth="1"/>
    <col min="517" max="517" width="12.7109375" style="91" customWidth="1"/>
    <col min="518" max="518" width="13.7109375" style="91" customWidth="1"/>
    <col min="519" max="522" width="12.7109375" style="91" bestFit="1" customWidth="1"/>
    <col min="523" max="768" width="9.140625" style="91"/>
    <col min="769" max="769" width="8.85546875" style="91" customWidth="1"/>
    <col min="770" max="770" width="12.42578125" style="91" bestFit="1" customWidth="1"/>
    <col min="771" max="771" width="64.5703125" style="91" customWidth="1"/>
    <col min="772" max="772" width="12.7109375" style="91" bestFit="1" customWidth="1"/>
    <col min="773" max="773" width="12.7109375" style="91" customWidth="1"/>
    <col min="774" max="774" width="13.7109375" style="91" customWidth="1"/>
    <col min="775" max="778" width="12.7109375" style="91" bestFit="1" customWidth="1"/>
    <col min="779" max="1024" width="9.140625" style="91"/>
    <col min="1025" max="1025" width="8.85546875" style="91" customWidth="1"/>
    <col min="1026" max="1026" width="12.42578125" style="91" bestFit="1" customWidth="1"/>
    <col min="1027" max="1027" width="64.5703125" style="91" customWidth="1"/>
    <col min="1028" max="1028" width="12.7109375" style="91" bestFit="1" customWidth="1"/>
    <col min="1029" max="1029" width="12.7109375" style="91" customWidth="1"/>
    <col min="1030" max="1030" width="13.7109375" style="91" customWidth="1"/>
    <col min="1031" max="1034" width="12.7109375" style="91" bestFit="1" customWidth="1"/>
    <col min="1035" max="1280" width="9.140625" style="91"/>
    <col min="1281" max="1281" width="8.85546875" style="91" customWidth="1"/>
    <col min="1282" max="1282" width="12.42578125" style="91" bestFit="1" customWidth="1"/>
    <col min="1283" max="1283" width="64.5703125" style="91" customWidth="1"/>
    <col min="1284" max="1284" width="12.7109375" style="91" bestFit="1" customWidth="1"/>
    <col min="1285" max="1285" width="12.7109375" style="91" customWidth="1"/>
    <col min="1286" max="1286" width="13.7109375" style="91" customWidth="1"/>
    <col min="1287" max="1290" width="12.7109375" style="91" bestFit="1" customWidth="1"/>
    <col min="1291" max="1536" width="9.140625" style="91"/>
    <col min="1537" max="1537" width="8.85546875" style="91" customWidth="1"/>
    <col min="1538" max="1538" width="12.42578125" style="91" bestFit="1" customWidth="1"/>
    <col min="1539" max="1539" width="64.5703125" style="91" customWidth="1"/>
    <col min="1540" max="1540" width="12.7109375" style="91" bestFit="1" customWidth="1"/>
    <col min="1541" max="1541" width="12.7109375" style="91" customWidth="1"/>
    <col min="1542" max="1542" width="13.7109375" style="91" customWidth="1"/>
    <col min="1543" max="1546" width="12.7109375" style="91" bestFit="1" customWidth="1"/>
    <col min="1547" max="1792" width="9.140625" style="91"/>
    <col min="1793" max="1793" width="8.85546875" style="91" customWidth="1"/>
    <col min="1794" max="1794" width="12.42578125" style="91" bestFit="1" customWidth="1"/>
    <col min="1795" max="1795" width="64.5703125" style="91" customWidth="1"/>
    <col min="1796" max="1796" width="12.7109375" style="91" bestFit="1" customWidth="1"/>
    <col min="1797" max="1797" width="12.7109375" style="91" customWidth="1"/>
    <col min="1798" max="1798" width="13.7109375" style="91" customWidth="1"/>
    <col min="1799" max="1802" width="12.7109375" style="91" bestFit="1" customWidth="1"/>
    <col min="1803" max="2048" width="9.140625" style="91"/>
    <col min="2049" max="2049" width="8.85546875" style="91" customWidth="1"/>
    <col min="2050" max="2050" width="12.42578125" style="91" bestFit="1" customWidth="1"/>
    <col min="2051" max="2051" width="64.5703125" style="91" customWidth="1"/>
    <col min="2052" max="2052" width="12.7109375" style="91" bestFit="1" customWidth="1"/>
    <col min="2053" max="2053" width="12.7109375" style="91" customWidth="1"/>
    <col min="2054" max="2054" width="13.7109375" style="91" customWidth="1"/>
    <col min="2055" max="2058" width="12.7109375" style="91" bestFit="1" customWidth="1"/>
    <col min="2059" max="2304" width="9.140625" style="91"/>
    <col min="2305" max="2305" width="8.85546875" style="91" customWidth="1"/>
    <col min="2306" max="2306" width="12.42578125" style="91" bestFit="1" customWidth="1"/>
    <col min="2307" max="2307" width="64.5703125" style="91" customWidth="1"/>
    <col min="2308" max="2308" width="12.7109375" style="91" bestFit="1" customWidth="1"/>
    <col min="2309" max="2309" width="12.7109375" style="91" customWidth="1"/>
    <col min="2310" max="2310" width="13.7109375" style="91" customWidth="1"/>
    <col min="2311" max="2314" width="12.7109375" style="91" bestFit="1" customWidth="1"/>
    <col min="2315" max="2560" width="9.140625" style="91"/>
    <col min="2561" max="2561" width="8.85546875" style="91" customWidth="1"/>
    <col min="2562" max="2562" width="12.42578125" style="91" bestFit="1" customWidth="1"/>
    <col min="2563" max="2563" width="64.5703125" style="91" customWidth="1"/>
    <col min="2564" max="2564" width="12.7109375" style="91" bestFit="1" customWidth="1"/>
    <col min="2565" max="2565" width="12.7109375" style="91" customWidth="1"/>
    <col min="2566" max="2566" width="13.7109375" style="91" customWidth="1"/>
    <col min="2567" max="2570" width="12.7109375" style="91" bestFit="1" customWidth="1"/>
    <col min="2571" max="2816" width="9.140625" style="91"/>
    <col min="2817" max="2817" width="8.85546875" style="91" customWidth="1"/>
    <col min="2818" max="2818" width="12.42578125" style="91" bestFit="1" customWidth="1"/>
    <col min="2819" max="2819" width="64.5703125" style="91" customWidth="1"/>
    <col min="2820" max="2820" width="12.7109375" style="91" bestFit="1" customWidth="1"/>
    <col min="2821" max="2821" width="12.7109375" style="91" customWidth="1"/>
    <col min="2822" max="2822" width="13.7109375" style="91" customWidth="1"/>
    <col min="2823" max="2826" width="12.7109375" style="91" bestFit="1" customWidth="1"/>
    <col min="2827" max="3072" width="9.140625" style="91"/>
    <col min="3073" max="3073" width="8.85546875" style="91" customWidth="1"/>
    <col min="3074" max="3074" width="12.42578125" style="91" bestFit="1" customWidth="1"/>
    <col min="3075" max="3075" width="64.5703125" style="91" customWidth="1"/>
    <col min="3076" max="3076" width="12.7109375" style="91" bestFit="1" customWidth="1"/>
    <col min="3077" max="3077" width="12.7109375" style="91" customWidth="1"/>
    <col min="3078" max="3078" width="13.7109375" style="91" customWidth="1"/>
    <col min="3079" max="3082" width="12.7109375" style="91" bestFit="1" customWidth="1"/>
    <col min="3083" max="3328" width="9.140625" style="91"/>
    <col min="3329" max="3329" width="8.85546875" style="91" customWidth="1"/>
    <col min="3330" max="3330" width="12.42578125" style="91" bestFit="1" customWidth="1"/>
    <col min="3331" max="3331" width="64.5703125" style="91" customWidth="1"/>
    <col min="3332" max="3332" width="12.7109375" style="91" bestFit="1" customWidth="1"/>
    <col min="3333" max="3333" width="12.7109375" style="91" customWidth="1"/>
    <col min="3334" max="3334" width="13.7109375" style="91" customWidth="1"/>
    <col min="3335" max="3338" width="12.7109375" style="91" bestFit="1" customWidth="1"/>
    <col min="3339" max="3584" width="9.140625" style="91"/>
    <col min="3585" max="3585" width="8.85546875" style="91" customWidth="1"/>
    <col min="3586" max="3586" width="12.42578125" style="91" bestFit="1" customWidth="1"/>
    <col min="3587" max="3587" width="64.5703125" style="91" customWidth="1"/>
    <col min="3588" max="3588" width="12.7109375" style="91" bestFit="1" customWidth="1"/>
    <col min="3589" max="3589" width="12.7109375" style="91" customWidth="1"/>
    <col min="3590" max="3590" width="13.7109375" style="91" customWidth="1"/>
    <col min="3591" max="3594" width="12.7109375" style="91" bestFit="1" customWidth="1"/>
    <col min="3595" max="3840" width="9.140625" style="91"/>
    <col min="3841" max="3841" width="8.85546875" style="91" customWidth="1"/>
    <col min="3842" max="3842" width="12.42578125" style="91" bestFit="1" customWidth="1"/>
    <col min="3843" max="3843" width="64.5703125" style="91" customWidth="1"/>
    <col min="3844" max="3844" width="12.7109375" style="91" bestFit="1" customWidth="1"/>
    <col min="3845" max="3845" width="12.7109375" style="91" customWidth="1"/>
    <col min="3846" max="3846" width="13.7109375" style="91" customWidth="1"/>
    <col min="3847" max="3850" width="12.7109375" style="91" bestFit="1" customWidth="1"/>
    <col min="3851" max="4096" width="9.140625" style="91"/>
    <col min="4097" max="4097" width="8.85546875" style="91" customWidth="1"/>
    <col min="4098" max="4098" width="12.42578125" style="91" bestFit="1" customWidth="1"/>
    <col min="4099" max="4099" width="64.5703125" style="91" customWidth="1"/>
    <col min="4100" max="4100" width="12.7109375" style="91" bestFit="1" customWidth="1"/>
    <col min="4101" max="4101" width="12.7109375" style="91" customWidth="1"/>
    <col min="4102" max="4102" width="13.7109375" style="91" customWidth="1"/>
    <col min="4103" max="4106" width="12.7109375" style="91" bestFit="1" customWidth="1"/>
    <col min="4107" max="4352" width="9.140625" style="91"/>
    <col min="4353" max="4353" width="8.85546875" style="91" customWidth="1"/>
    <col min="4354" max="4354" width="12.42578125" style="91" bestFit="1" customWidth="1"/>
    <col min="4355" max="4355" width="64.5703125" style="91" customWidth="1"/>
    <col min="4356" max="4356" width="12.7109375" style="91" bestFit="1" customWidth="1"/>
    <col min="4357" max="4357" width="12.7109375" style="91" customWidth="1"/>
    <col min="4358" max="4358" width="13.7109375" style="91" customWidth="1"/>
    <col min="4359" max="4362" width="12.7109375" style="91" bestFit="1" customWidth="1"/>
    <col min="4363" max="4608" width="9.140625" style="91"/>
    <col min="4609" max="4609" width="8.85546875" style="91" customWidth="1"/>
    <col min="4610" max="4610" width="12.42578125" style="91" bestFit="1" customWidth="1"/>
    <col min="4611" max="4611" width="64.5703125" style="91" customWidth="1"/>
    <col min="4612" max="4612" width="12.7109375" style="91" bestFit="1" customWidth="1"/>
    <col min="4613" max="4613" width="12.7109375" style="91" customWidth="1"/>
    <col min="4614" max="4614" width="13.7109375" style="91" customWidth="1"/>
    <col min="4615" max="4618" width="12.7109375" style="91" bestFit="1" customWidth="1"/>
    <col min="4619" max="4864" width="9.140625" style="91"/>
    <col min="4865" max="4865" width="8.85546875" style="91" customWidth="1"/>
    <col min="4866" max="4866" width="12.42578125" style="91" bestFit="1" customWidth="1"/>
    <col min="4867" max="4867" width="64.5703125" style="91" customWidth="1"/>
    <col min="4868" max="4868" width="12.7109375" style="91" bestFit="1" customWidth="1"/>
    <col min="4869" max="4869" width="12.7109375" style="91" customWidth="1"/>
    <col min="4870" max="4870" width="13.7109375" style="91" customWidth="1"/>
    <col min="4871" max="4874" width="12.7109375" style="91" bestFit="1" customWidth="1"/>
    <col min="4875" max="5120" width="9.140625" style="91"/>
    <col min="5121" max="5121" width="8.85546875" style="91" customWidth="1"/>
    <col min="5122" max="5122" width="12.42578125" style="91" bestFit="1" customWidth="1"/>
    <col min="5123" max="5123" width="64.5703125" style="91" customWidth="1"/>
    <col min="5124" max="5124" width="12.7109375" style="91" bestFit="1" customWidth="1"/>
    <col min="5125" max="5125" width="12.7109375" style="91" customWidth="1"/>
    <col min="5126" max="5126" width="13.7109375" style="91" customWidth="1"/>
    <col min="5127" max="5130" width="12.7109375" style="91" bestFit="1" customWidth="1"/>
    <col min="5131" max="5376" width="9.140625" style="91"/>
    <col min="5377" max="5377" width="8.85546875" style="91" customWidth="1"/>
    <col min="5378" max="5378" width="12.42578125" style="91" bestFit="1" customWidth="1"/>
    <col min="5379" max="5379" width="64.5703125" style="91" customWidth="1"/>
    <col min="5380" max="5380" width="12.7109375" style="91" bestFit="1" customWidth="1"/>
    <col min="5381" max="5381" width="12.7109375" style="91" customWidth="1"/>
    <col min="5382" max="5382" width="13.7109375" style="91" customWidth="1"/>
    <col min="5383" max="5386" width="12.7109375" style="91" bestFit="1" customWidth="1"/>
    <col min="5387" max="5632" width="9.140625" style="91"/>
    <col min="5633" max="5633" width="8.85546875" style="91" customWidth="1"/>
    <col min="5634" max="5634" width="12.42578125" style="91" bestFit="1" customWidth="1"/>
    <col min="5635" max="5635" width="64.5703125" style="91" customWidth="1"/>
    <col min="5636" max="5636" width="12.7109375" style="91" bestFit="1" customWidth="1"/>
    <col min="5637" max="5637" width="12.7109375" style="91" customWidth="1"/>
    <col min="5638" max="5638" width="13.7109375" style="91" customWidth="1"/>
    <col min="5639" max="5642" width="12.7109375" style="91" bestFit="1" customWidth="1"/>
    <col min="5643" max="5888" width="9.140625" style="91"/>
    <col min="5889" max="5889" width="8.85546875" style="91" customWidth="1"/>
    <col min="5890" max="5890" width="12.42578125" style="91" bestFit="1" customWidth="1"/>
    <col min="5891" max="5891" width="64.5703125" style="91" customWidth="1"/>
    <col min="5892" max="5892" width="12.7109375" style="91" bestFit="1" customWidth="1"/>
    <col min="5893" max="5893" width="12.7109375" style="91" customWidth="1"/>
    <col min="5894" max="5894" width="13.7109375" style="91" customWidth="1"/>
    <col min="5895" max="5898" width="12.7109375" style="91" bestFit="1" customWidth="1"/>
    <col min="5899" max="6144" width="9.140625" style="91"/>
    <col min="6145" max="6145" width="8.85546875" style="91" customWidth="1"/>
    <col min="6146" max="6146" width="12.42578125" style="91" bestFit="1" customWidth="1"/>
    <col min="6147" max="6147" width="64.5703125" style="91" customWidth="1"/>
    <col min="6148" max="6148" width="12.7109375" style="91" bestFit="1" customWidth="1"/>
    <col min="6149" max="6149" width="12.7109375" style="91" customWidth="1"/>
    <col min="6150" max="6150" width="13.7109375" style="91" customWidth="1"/>
    <col min="6151" max="6154" width="12.7109375" style="91" bestFit="1" customWidth="1"/>
    <col min="6155" max="6400" width="9.140625" style="91"/>
    <col min="6401" max="6401" width="8.85546875" style="91" customWidth="1"/>
    <col min="6402" max="6402" width="12.42578125" style="91" bestFit="1" customWidth="1"/>
    <col min="6403" max="6403" width="64.5703125" style="91" customWidth="1"/>
    <col min="6404" max="6404" width="12.7109375" style="91" bestFit="1" customWidth="1"/>
    <col min="6405" max="6405" width="12.7109375" style="91" customWidth="1"/>
    <col min="6406" max="6406" width="13.7109375" style="91" customWidth="1"/>
    <col min="6407" max="6410" width="12.7109375" style="91" bestFit="1" customWidth="1"/>
    <col min="6411" max="6656" width="9.140625" style="91"/>
    <col min="6657" max="6657" width="8.85546875" style="91" customWidth="1"/>
    <col min="6658" max="6658" width="12.42578125" style="91" bestFit="1" customWidth="1"/>
    <col min="6659" max="6659" width="64.5703125" style="91" customWidth="1"/>
    <col min="6660" max="6660" width="12.7109375" style="91" bestFit="1" customWidth="1"/>
    <col min="6661" max="6661" width="12.7109375" style="91" customWidth="1"/>
    <col min="6662" max="6662" width="13.7109375" style="91" customWidth="1"/>
    <col min="6663" max="6666" width="12.7109375" style="91" bestFit="1" customWidth="1"/>
    <col min="6667" max="6912" width="9.140625" style="91"/>
    <col min="6913" max="6913" width="8.85546875" style="91" customWidth="1"/>
    <col min="6914" max="6914" width="12.42578125" style="91" bestFit="1" customWidth="1"/>
    <col min="6915" max="6915" width="64.5703125" style="91" customWidth="1"/>
    <col min="6916" max="6916" width="12.7109375" style="91" bestFit="1" customWidth="1"/>
    <col min="6917" max="6917" width="12.7109375" style="91" customWidth="1"/>
    <col min="6918" max="6918" width="13.7109375" style="91" customWidth="1"/>
    <col min="6919" max="6922" width="12.7109375" style="91" bestFit="1" customWidth="1"/>
    <col min="6923" max="7168" width="9.140625" style="91"/>
    <col min="7169" max="7169" width="8.85546875" style="91" customWidth="1"/>
    <col min="7170" max="7170" width="12.42578125" style="91" bestFit="1" customWidth="1"/>
    <col min="7171" max="7171" width="64.5703125" style="91" customWidth="1"/>
    <col min="7172" max="7172" width="12.7109375" style="91" bestFit="1" customWidth="1"/>
    <col min="7173" max="7173" width="12.7109375" style="91" customWidth="1"/>
    <col min="7174" max="7174" width="13.7109375" style="91" customWidth="1"/>
    <col min="7175" max="7178" width="12.7109375" style="91" bestFit="1" customWidth="1"/>
    <col min="7179" max="7424" width="9.140625" style="91"/>
    <col min="7425" max="7425" width="8.85546875" style="91" customWidth="1"/>
    <col min="7426" max="7426" width="12.42578125" style="91" bestFit="1" customWidth="1"/>
    <col min="7427" max="7427" width="64.5703125" style="91" customWidth="1"/>
    <col min="7428" max="7428" width="12.7109375" style="91" bestFit="1" customWidth="1"/>
    <col min="7429" max="7429" width="12.7109375" style="91" customWidth="1"/>
    <col min="7430" max="7430" width="13.7109375" style="91" customWidth="1"/>
    <col min="7431" max="7434" width="12.7109375" style="91" bestFit="1" customWidth="1"/>
    <col min="7435" max="7680" width="9.140625" style="91"/>
    <col min="7681" max="7681" width="8.85546875" style="91" customWidth="1"/>
    <col min="7682" max="7682" width="12.42578125" style="91" bestFit="1" customWidth="1"/>
    <col min="7683" max="7683" width="64.5703125" style="91" customWidth="1"/>
    <col min="7684" max="7684" width="12.7109375" style="91" bestFit="1" customWidth="1"/>
    <col min="7685" max="7685" width="12.7109375" style="91" customWidth="1"/>
    <col min="7686" max="7686" width="13.7109375" style="91" customWidth="1"/>
    <col min="7687" max="7690" width="12.7109375" style="91" bestFit="1" customWidth="1"/>
    <col min="7691" max="7936" width="9.140625" style="91"/>
    <col min="7937" max="7937" width="8.85546875" style="91" customWidth="1"/>
    <col min="7938" max="7938" width="12.42578125" style="91" bestFit="1" customWidth="1"/>
    <col min="7939" max="7939" width="64.5703125" style="91" customWidth="1"/>
    <col min="7940" max="7940" width="12.7109375" style="91" bestFit="1" customWidth="1"/>
    <col min="7941" max="7941" width="12.7109375" style="91" customWidth="1"/>
    <col min="7942" max="7942" width="13.7109375" style="91" customWidth="1"/>
    <col min="7943" max="7946" width="12.7109375" style="91" bestFit="1" customWidth="1"/>
    <col min="7947" max="8192" width="9.140625" style="91"/>
    <col min="8193" max="8193" width="8.85546875" style="91" customWidth="1"/>
    <col min="8194" max="8194" width="12.42578125" style="91" bestFit="1" customWidth="1"/>
    <col min="8195" max="8195" width="64.5703125" style="91" customWidth="1"/>
    <col min="8196" max="8196" width="12.7109375" style="91" bestFit="1" customWidth="1"/>
    <col min="8197" max="8197" width="12.7109375" style="91" customWidth="1"/>
    <col min="8198" max="8198" width="13.7109375" style="91" customWidth="1"/>
    <col min="8199" max="8202" width="12.7109375" style="91" bestFit="1" customWidth="1"/>
    <col min="8203" max="8448" width="9.140625" style="91"/>
    <col min="8449" max="8449" width="8.85546875" style="91" customWidth="1"/>
    <col min="8450" max="8450" width="12.42578125" style="91" bestFit="1" customWidth="1"/>
    <col min="8451" max="8451" width="64.5703125" style="91" customWidth="1"/>
    <col min="8452" max="8452" width="12.7109375" style="91" bestFit="1" customWidth="1"/>
    <col min="8453" max="8453" width="12.7109375" style="91" customWidth="1"/>
    <col min="8454" max="8454" width="13.7109375" style="91" customWidth="1"/>
    <col min="8455" max="8458" width="12.7109375" style="91" bestFit="1" customWidth="1"/>
    <col min="8459" max="8704" width="9.140625" style="91"/>
    <col min="8705" max="8705" width="8.85546875" style="91" customWidth="1"/>
    <col min="8706" max="8706" width="12.42578125" style="91" bestFit="1" customWidth="1"/>
    <col min="8707" max="8707" width="64.5703125" style="91" customWidth="1"/>
    <col min="8708" max="8708" width="12.7109375" style="91" bestFit="1" customWidth="1"/>
    <col min="8709" max="8709" width="12.7109375" style="91" customWidth="1"/>
    <col min="8710" max="8710" width="13.7109375" style="91" customWidth="1"/>
    <col min="8711" max="8714" width="12.7109375" style="91" bestFit="1" customWidth="1"/>
    <col min="8715" max="8960" width="9.140625" style="91"/>
    <col min="8961" max="8961" width="8.85546875" style="91" customWidth="1"/>
    <col min="8962" max="8962" width="12.42578125" style="91" bestFit="1" customWidth="1"/>
    <col min="8963" max="8963" width="64.5703125" style="91" customWidth="1"/>
    <col min="8964" max="8964" width="12.7109375" style="91" bestFit="1" customWidth="1"/>
    <col min="8965" max="8965" width="12.7109375" style="91" customWidth="1"/>
    <col min="8966" max="8966" width="13.7109375" style="91" customWidth="1"/>
    <col min="8967" max="8970" width="12.7109375" style="91" bestFit="1" customWidth="1"/>
    <col min="8971" max="9216" width="9.140625" style="91"/>
    <col min="9217" max="9217" width="8.85546875" style="91" customWidth="1"/>
    <col min="9218" max="9218" width="12.42578125" style="91" bestFit="1" customWidth="1"/>
    <col min="9219" max="9219" width="64.5703125" style="91" customWidth="1"/>
    <col min="9220" max="9220" width="12.7109375" style="91" bestFit="1" customWidth="1"/>
    <col min="9221" max="9221" width="12.7109375" style="91" customWidth="1"/>
    <col min="9222" max="9222" width="13.7109375" style="91" customWidth="1"/>
    <col min="9223" max="9226" width="12.7109375" style="91" bestFit="1" customWidth="1"/>
    <col min="9227" max="9472" width="9.140625" style="91"/>
    <col min="9473" max="9473" width="8.85546875" style="91" customWidth="1"/>
    <col min="9474" max="9474" width="12.42578125" style="91" bestFit="1" customWidth="1"/>
    <col min="9475" max="9475" width="64.5703125" style="91" customWidth="1"/>
    <col min="9476" max="9476" width="12.7109375" style="91" bestFit="1" customWidth="1"/>
    <col min="9477" max="9477" width="12.7109375" style="91" customWidth="1"/>
    <col min="9478" max="9478" width="13.7109375" style="91" customWidth="1"/>
    <col min="9479" max="9482" width="12.7109375" style="91" bestFit="1" customWidth="1"/>
    <col min="9483" max="9728" width="9.140625" style="91"/>
    <col min="9729" max="9729" width="8.85546875" style="91" customWidth="1"/>
    <col min="9730" max="9730" width="12.42578125" style="91" bestFit="1" customWidth="1"/>
    <col min="9731" max="9731" width="64.5703125" style="91" customWidth="1"/>
    <col min="9732" max="9732" width="12.7109375" style="91" bestFit="1" customWidth="1"/>
    <col min="9733" max="9733" width="12.7109375" style="91" customWidth="1"/>
    <col min="9734" max="9734" width="13.7109375" style="91" customWidth="1"/>
    <col min="9735" max="9738" width="12.7109375" style="91" bestFit="1" customWidth="1"/>
    <col min="9739" max="9984" width="9.140625" style="91"/>
    <col min="9985" max="9985" width="8.85546875" style="91" customWidth="1"/>
    <col min="9986" max="9986" width="12.42578125" style="91" bestFit="1" customWidth="1"/>
    <col min="9987" max="9987" width="64.5703125" style="91" customWidth="1"/>
    <col min="9988" max="9988" width="12.7109375" style="91" bestFit="1" customWidth="1"/>
    <col min="9989" max="9989" width="12.7109375" style="91" customWidth="1"/>
    <col min="9990" max="9990" width="13.7109375" style="91" customWidth="1"/>
    <col min="9991" max="9994" width="12.7109375" style="91" bestFit="1" customWidth="1"/>
    <col min="9995" max="10240" width="9.140625" style="91"/>
    <col min="10241" max="10241" width="8.85546875" style="91" customWidth="1"/>
    <col min="10242" max="10242" width="12.42578125" style="91" bestFit="1" customWidth="1"/>
    <col min="10243" max="10243" width="64.5703125" style="91" customWidth="1"/>
    <col min="10244" max="10244" width="12.7109375" style="91" bestFit="1" customWidth="1"/>
    <col min="10245" max="10245" width="12.7109375" style="91" customWidth="1"/>
    <col min="10246" max="10246" width="13.7109375" style="91" customWidth="1"/>
    <col min="10247" max="10250" width="12.7109375" style="91" bestFit="1" customWidth="1"/>
    <col min="10251" max="10496" width="9.140625" style="91"/>
    <col min="10497" max="10497" width="8.85546875" style="91" customWidth="1"/>
    <col min="10498" max="10498" width="12.42578125" style="91" bestFit="1" customWidth="1"/>
    <col min="10499" max="10499" width="64.5703125" style="91" customWidth="1"/>
    <col min="10500" max="10500" width="12.7109375" style="91" bestFit="1" customWidth="1"/>
    <col min="10501" max="10501" width="12.7109375" style="91" customWidth="1"/>
    <col min="10502" max="10502" width="13.7109375" style="91" customWidth="1"/>
    <col min="10503" max="10506" width="12.7109375" style="91" bestFit="1" customWidth="1"/>
    <col min="10507" max="10752" width="9.140625" style="91"/>
    <col min="10753" max="10753" width="8.85546875" style="91" customWidth="1"/>
    <col min="10754" max="10754" width="12.42578125" style="91" bestFit="1" customWidth="1"/>
    <col min="10755" max="10755" width="64.5703125" style="91" customWidth="1"/>
    <col min="10756" max="10756" width="12.7109375" style="91" bestFit="1" customWidth="1"/>
    <col min="10757" max="10757" width="12.7109375" style="91" customWidth="1"/>
    <col min="10758" max="10758" width="13.7109375" style="91" customWidth="1"/>
    <col min="10759" max="10762" width="12.7109375" style="91" bestFit="1" customWidth="1"/>
    <col min="10763" max="11008" width="9.140625" style="91"/>
    <col min="11009" max="11009" width="8.85546875" style="91" customWidth="1"/>
    <col min="11010" max="11010" width="12.42578125" style="91" bestFit="1" customWidth="1"/>
    <col min="11011" max="11011" width="64.5703125" style="91" customWidth="1"/>
    <col min="11012" max="11012" width="12.7109375" style="91" bestFit="1" customWidth="1"/>
    <col min="11013" max="11013" width="12.7109375" style="91" customWidth="1"/>
    <col min="11014" max="11014" width="13.7109375" style="91" customWidth="1"/>
    <col min="11015" max="11018" width="12.7109375" style="91" bestFit="1" customWidth="1"/>
    <col min="11019" max="11264" width="9.140625" style="91"/>
    <col min="11265" max="11265" width="8.85546875" style="91" customWidth="1"/>
    <col min="11266" max="11266" width="12.42578125" style="91" bestFit="1" customWidth="1"/>
    <col min="11267" max="11267" width="64.5703125" style="91" customWidth="1"/>
    <col min="11268" max="11268" width="12.7109375" style="91" bestFit="1" customWidth="1"/>
    <col min="11269" max="11269" width="12.7109375" style="91" customWidth="1"/>
    <col min="11270" max="11270" width="13.7109375" style="91" customWidth="1"/>
    <col min="11271" max="11274" width="12.7109375" style="91" bestFit="1" customWidth="1"/>
    <col min="11275" max="11520" width="9.140625" style="91"/>
    <col min="11521" max="11521" width="8.85546875" style="91" customWidth="1"/>
    <col min="11522" max="11522" width="12.42578125" style="91" bestFit="1" customWidth="1"/>
    <col min="11523" max="11523" width="64.5703125" style="91" customWidth="1"/>
    <col min="11524" max="11524" width="12.7109375" style="91" bestFit="1" customWidth="1"/>
    <col min="11525" max="11525" width="12.7109375" style="91" customWidth="1"/>
    <col min="11526" max="11526" width="13.7109375" style="91" customWidth="1"/>
    <col min="11527" max="11530" width="12.7109375" style="91" bestFit="1" customWidth="1"/>
    <col min="11531" max="11776" width="9.140625" style="91"/>
    <col min="11777" max="11777" width="8.85546875" style="91" customWidth="1"/>
    <col min="11778" max="11778" width="12.42578125" style="91" bestFit="1" customWidth="1"/>
    <col min="11779" max="11779" width="64.5703125" style="91" customWidth="1"/>
    <col min="11780" max="11780" width="12.7109375" style="91" bestFit="1" customWidth="1"/>
    <col min="11781" max="11781" width="12.7109375" style="91" customWidth="1"/>
    <col min="11782" max="11782" width="13.7109375" style="91" customWidth="1"/>
    <col min="11783" max="11786" width="12.7109375" style="91" bestFit="1" customWidth="1"/>
    <col min="11787" max="12032" width="9.140625" style="91"/>
    <col min="12033" max="12033" width="8.85546875" style="91" customWidth="1"/>
    <col min="12034" max="12034" width="12.42578125" style="91" bestFit="1" customWidth="1"/>
    <col min="12035" max="12035" width="64.5703125" style="91" customWidth="1"/>
    <col min="12036" max="12036" width="12.7109375" style="91" bestFit="1" customWidth="1"/>
    <col min="12037" max="12037" width="12.7109375" style="91" customWidth="1"/>
    <col min="12038" max="12038" width="13.7109375" style="91" customWidth="1"/>
    <col min="12039" max="12042" width="12.7109375" style="91" bestFit="1" customWidth="1"/>
    <col min="12043" max="12288" width="9.140625" style="91"/>
    <col min="12289" max="12289" width="8.85546875" style="91" customWidth="1"/>
    <col min="12290" max="12290" width="12.42578125" style="91" bestFit="1" customWidth="1"/>
    <col min="12291" max="12291" width="64.5703125" style="91" customWidth="1"/>
    <col min="12292" max="12292" width="12.7109375" style="91" bestFit="1" customWidth="1"/>
    <col min="12293" max="12293" width="12.7109375" style="91" customWidth="1"/>
    <col min="12294" max="12294" width="13.7109375" style="91" customWidth="1"/>
    <col min="12295" max="12298" width="12.7109375" style="91" bestFit="1" customWidth="1"/>
    <col min="12299" max="12544" width="9.140625" style="91"/>
    <col min="12545" max="12545" width="8.85546875" style="91" customWidth="1"/>
    <col min="12546" max="12546" width="12.42578125" style="91" bestFit="1" customWidth="1"/>
    <col min="12547" max="12547" width="64.5703125" style="91" customWidth="1"/>
    <col min="12548" max="12548" width="12.7109375" style="91" bestFit="1" customWidth="1"/>
    <col min="12549" max="12549" width="12.7109375" style="91" customWidth="1"/>
    <col min="12550" max="12550" width="13.7109375" style="91" customWidth="1"/>
    <col min="12551" max="12554" width="12.7109375" style="91" bestFit="1" customWidth="1"/>
    <col min="12555" max="12800" width="9.140625" style="91"/>
    <col min="12801" max="12801" width="8.85546875" style="91" customWidth="1"/>
    <col min="12802" max="12802" width="12.42578125" style="91" bestFit="1" customWidth="1"/>
    <col min="12803" max="12803" width="64.5703125" style="91" customWidth="1"/>
    <col min="12804" max="12804" width="12.7109375" style="91" bestFit="1" customWidth="1"/>
    <col min="12805" max="12805" width="12.7109375" style="91" customWidth="1"/>
    <col min="12806" max="12806" width="13.7109375" style="91" customWidth="1"/>
    <col min="12807" max="12810" width="12.7109375" style="91" bestFit="1" customWidth="1"/>
    <col min="12811" max="13056" width="9.140625" style="91"/>
    <col min="13057" max="13057" width="8.85546875" style="91" customWidth="1"/>
    <col min="13058" max="13058" width="12.42578125" style="91" bestFit="1" customWidth="1"/>
    <col min="13059" max="13059" width="64.5703125" style="91" customWidth="1"/>
    <col min="13060" max="13060" width="12.7109375" style="91" bestFit="1" customWidth="1"/>
    <col min="13061" max="13061" width="12.7109375" style="91" customWidth="1"/>
    <col min="13062" max="13062" width="13.7109375" style="91" customWidth="1"/>
    <col min="13063" max="13066" width="12.7109375" style="91" bestFit="1" customWidth="1"/>
    <col min="13067" max="13312" width="9.140625" style="91"/>
    <col min="13313" max="13313" width="8.85546875" style="91" customWidth="1"/>
    <col min="13314" max="13314" width="12.42578125" style="91" bestFit="1" customWidth="1"/>
    <col min="13315" max="13315" width="64.5703125" style="91" customWidth="1"/>
    <col min="13316" max="13316" width="12.7109375" style="91" bestFit="1" customWidth="1"/>
    <col min="13317" max="13317" width="12.7109375" style="91" customWidth="1"/>
    <col min="13318" max="13318" width="13.7109375" style="91" customWidth="1"/>
    <col min="13319" max="13322" width="12.7109375" style="91" bestFit="1" customWidth="1"/>
    <col min="13323" max="13568" width="9.140625" style="91"/>
    <col min="13569" max="13569" width="8.85546875" style="91" customWidth="1"/>
    <col min="13570" max="13570" width="12.42578125" style="91" bestFit="1" customWidth="1"/>
    <col min="13571" max="13571" width="64.5703125" style="91" customWidth="1"/>
    <col min="13572" max="13572" width="12.7109375" style="91" bestFit="1" customWidth="1"/>
    <col min="13573" max="13573" width="12.7109375" style="91" customWidth="1"/>
    <col min="13574" max="13574" width="13.7109375" style="91" customWidth="1"/>
    <col min="13575" max="13578" width="12.7109375" style="91" bestFit="1" customWidth="1"/>
    <col min="13579" max="13824" width="9.140625" style="91"/>
    <col min="13825" max="13825" width="8.85546875" style="91" customWidth="1"/>
    <col min="13826" max="13826" width="12.42578125" style="91" bestFit="1" customWidth="1"/>
    <col min="13827" max="13827" width="64.5703125" style="91" customWidth="1"/>
    <col min="13828" max="13828" width="12.7109375" style="91" bestFit="1" customWidth="1"/>
    <col min="13829" max="13829" width="12.7109375" style="91" customWidth="1"/>
    <col min="13830" max="13830" width="13.7109375" style="91" customWidth="1"/>
    <col min="13831" max="13834" width="12.7109375" style="91" bestFit="1" customWidth="1"/>
    <col min="13835" max="14080" width="9.140625" style="91"/>
    <col min="14081" max="14081" width="8.85546875" style="91" customWidth="1"/>
    <col min="14082" max="14082" width="12.42578125" style="91" bestFit="1" customWidth="1"/>
    <col min="14083" max="14083" width="64.5703125" style="91" customWidth="1"/>
    <col min="14084" max="14084" width="12.7109375" style="91" bestFit="1" customWidth="1"/>
    <col min="14085" max="14085" width="12.7109375" style="91" customWidth="1"/>
    <col min="14086" max="14086" width="13.7109375" style="91" customWidth="1"/>
    <col min="14087" max="14090" width="12.7109375" style="91" bestFit="1" customWidth="1"/>
    <col min="14091" max="14336" width="9.140625" style="91"/>
    <col min="14337" max="14337" width="8.85546875" style="91" customWidth="1"/>
    <col min="14338" max="14338" width="12.42578125" style="91" bestFit="1" customWidth="1"/>
    <col min="14339" max="14339" width="64.5703125" style="91" customWidth="1"/>
    <col min="14340" max="14340" width="12.7109375" style="91" bestFit="1" customWidth="1"/>
    <col min="14341" max="14341" width="12.7109375" style="91" customWidth="1"/>
    <col min="14342" max="14342" width="13.7109375" style="91" customWidth="1"/>
    <col min="14343" max="14346" width="12.7109375" style="91" bestFit="1" customWidth="1"/>
    <col min="14347" max="14592" width="9.140625" style="91"/>
    <col min="14593" max="14593" width="8.85546875" style="91" customWidth="1"/>
    <col min="14594" max="14594" width="12.42578125" style="91" bestFit="1" customWidth="1"/>
    <col min="14595" max="14595" width="64.5703125" style="91" customWidth="1"/>
    <col min="14596" max="14596" width="12.7109375" style="91" bestFit="1" customWidth="1"/>
    <col min="14597" max="14597" width="12.7109375" style="91" customWidth="1"/>
    <col min="14598" max="14598" width="13.7109375" style="91" customWidth="1"/>
    <col min="14599" max="14602" width="12.7109375" style="91" bestFit="1" customWidth="1"/>
    <col min="14603" max="14848" width="9.140625" style="91"/>
    <col min="14849" max="14849" width="8.85546875" style="91" customWidth="1"/>
    <col min="14850" max="14850" width="12.42578125" style="91" bestFit="1" customWidth="1"/>
    <col min="14851" max="14851" width="64.5703125" style="91" customWidth="1"/>
    <col min="14852" max="14852" width="12.7109375" style="91" bestFit="1" customWidth="1"/>
    <col min="14853" max="14853" width="12.7109375" style="91" customWidth="1"/>
    <col min="14854" max="14854" width="13.7109375" style="91" customWidth="1"/>
    <col min="14855" max="14858" width="12.7109375" style="91" bestFit="1" customWidth="1"/>
    <col min="14859" max="15104" width="9.140625" style="91"/>
    <col min="15105" max="15105" width="8.85546875" style="91" customWidth="1"/>
    <col min="15106" max="15106" width="12.42578125" style="91" bestFit="1" customWidth="1"/>
    <col min="15107" max="15107" width="64.5703125" style="91" customWidth="1"/>
    <col min="15108" max="15108" width="12.7109375" style="91" bestFit="1" customWidth="1"/>
    <col min="15109" max="15109" width="12.7109375" style="91" customWidth="1"/>
    <col min="15110" max="15110" width="13.7109375" style="91" customWidth="1"/>
    <col min="15111" max="15114" width="12.7109375" style="91" bestFit="1" customWidth="1"/>
    <col min="15115" max="15360" width="9.140625" style="91"/>
    <col min="15361" max="15361" width="8.85546875" style="91" customWidth="1"/>
    <col min="15362" max="15362" width="12.42578125" style="91" bestFit="1" customWidth="1"/>
    <col min="15363" max="15363" width="64.5703125" style="91" customWidth="1"/>
    <col min="15364" max="15364" width="12.7109375" style="91" bestFit="1" customWidth="1"/>
    <col min="15365" max="15365" width="12.7109375" style="91" customWidth="1"/>
    <col min="15366" max="15366" width="13.7109375" style="91" customWidth="1"/>
    <col min="15367" max="15370" width="12.7109375" style="91" bestFit="1" customWidth="1"/>
    <col min="15371" max="15616" width="9.140625" style="91"/>
    <col min="15617" max="15617" width="8.85546875" style="91" customWidth="1"/>
    <col min="15618" max="15618" width="12.42578125" style="91" bestFit="1" customWidth="1"/>
    <col min="15619" max="15619" width="64.5703125" style="91" customWidth="1"/>
    <col min="15620" max="15620" width="12.7109375" style="91" bestFit="1" customWidth="1"/>
    <col min="15621" max="15621" width="12.7109375" style="91" customWidth="1"/>
    <col min="15622" max="15622" width="13.7109375" style="91" customWidth="1"/>
    <col min="15623" max="15626" width="12.7109375" style="91" bestFit="1" customWidth="1"/>
    <col min="15627" max="15872" width="9.140625" style="91"/>
    <col min="15873" max="15873" width="8.85546875" style="91" customWidth="1"/>
    <col min="15874" max="15874" width="12.42578125" style="91" bestFit="1" customWidth="1"/>
    <col min="15875" max="15875" width="64.5703125" style="91" customWidth="1"/>
    <col min="15876" max="15876" width="12.7109375" style="91" bestFit="1" customWidth="1"/>
    <col min="15877" max="15877" width="12.7109375" style="91" customWidth="1"/>
    <col min="15878" max="15878" width="13.7109375" style="91" customWidth="1"/>
    <col min="15879" max="15882" width="12.7109375" style="91" bestFit="1" customWidth="1"/>
    <col min="15883" max="16128" width="9.140625" style="91"/>
    <col min="16129" max="16129" width="8.85546875" style="91" customWidth="1"/>
    <col min="16130" max="16130" width="12.42578125" style="91" bestFit="1" customWidth="1"/>
    <col min="16131" max="16131" width="64.5703125" style="91" customWidth="1"/>
    <col min="16132" max="16132" width="12.7109375" style="91" bestFit="1" customWidth="1"/>
    <col min="16133" max="16133" width="12.7109375" style="91" customWidth="1"/>
    <col min="16134" max="16134" width="13.7109375" style="91" customWidth="1"/>
    <col min="16135" max="16138" width="12.7109375" style="91" bestFit="1" customWidth="1"/>
    <col min="16139" max="16384" width="9.140625" style="91"/>
  </cols>
  <sheetData>
    <row r="1" spans="1:6" ht="13.15" customHeight="1" x14ac:dyDescent="0.2">
      <c r="A1" s="90" t="s">
        <v>118</v>
      </c>
      <c r="B1" s="90"/>
      <c r="C1" s="90"/>
      <c r="D1" s="90"/>
      <c r="E1" s="90"/>
      <c r="F1" s="90"/>
    </row>
    <row r="2" spans="1:6" ht="13.15" customHeight="1" x14ac:dyDescent="0.2">
      <c r="A2" s="92" t="s">
        <v>89</v>
      </c>
      <c r="B2" s="93" t="s">
        <v>90</v>
      </c>
      <c r="C2" s="92" t="s">
        <v>91</v>
      </c>
      <c r="D2" s="92" t="s">
        <v>92</v>
      </c>
      <c r="E2" s="92" t="s">
        <v>93</v>
      </c>
      <c r="F2" s="92" t="s">
        <v>94</v>
      </c>
    </row>
    <row r="3" spans="1:6" ht="13.15" customHeight="1" x14ac:dyDescent="0.2">
      <c r="A3" s="94" t="s">
        <v>114</v>
      </c>
      <c r="B3" s="94"/>
      <c r="C3" s="94"/>
      <c r="D3" s="94"/>
      <c r="E3" s="94"/>
      <c r="F3" s="94"/>
    </row>
    <row r="4" spans="1:6" s="99" customFormat="1" ht="26.45" customHeight="1" x14ac:dyDescent="0.2">
      <c r="A4" s="95">
        <v>11</v>
      </c>
      <c r="B4" s="96">
        <v>67141</v>
      </c>
      <c r="C4" s="97" t="s">
        <v>95</v>
      </c>
      <c r="D4" s="98">
        <v>54000000</v>
      </c>
      <c r="E4" s="98">
        <v>0</v>
      </c>
      <c r="F4" s="98">
        <v>9000000</v>
      </c>
    </row>
    <row r="5" spans="1:6" s="99" customFormat="1" ht="13.15" customHeight="1" x14ac:dyDescent="0.2">
      <c r="A5" s="95"/>
      <c r="B5" s="100" t="s">
        <v>96</v>
      </c>
      <c r="C5" s="101"/>
      <c r="D5" s="102">
        <f>SUM(D4)</f>
        <v>54000000</v>
      </c>
      <c r="E5" s="102">
        <f>SUM(E4)</f>
        <v>0</v>
      </c>
      <c r="F5" s="102">
        <f>SUM(F4)</f>
        <v>9000000</v>
      </c>
    </row>
    <row r="6" spans="1:6" s="99" customFormat="1" ht="13.15" customHeight="1" x14ac:dyDescent="0.2">
      <c r="A6" s="95">
        <v>31</v>
      </c>
      <c r="B6" s="97">
        <v>6615</v>
      </c>
      <c r="C6" s="103" t="s">
        <v>97</v>
      </c>
      <c r="D6" s="98">
        <v>1600000</v>
      </c>
      <c r="E6" s="98">
        <v>1600000</v>
      </c>
      <c r="F6" s="98">
        <v>1600000</v>
      </c>
    </row>
    <row r="7" spans="1:6" s="99" customFormat="1" ht="13.15" customHeight="1" x14ac:dyDescent="0.2">
      <c r="A7" s="95"/>
      <c r="B7" s="96" t="s">
        <v>98</v>
      </c>
      <c r="C7" s="97" t="s">
        <v>99</v>
      </c>
      <c r="D7" s="98">
        <v>90000</v>
      </c>
      <c r="E7" s="98">
        <v>0</v>
      </c>
      <c r="F7" s="98">
        <v>0</v>
      </c>
    </row>
    <row r="8" spans="1:6" s="99" customFormat="1" ht="13.15" customHeight="1" x14ac:dyDescent="0.2">
      <c r="A8" s="95"/>
      <c r="B8" s="96" t="s">
        <v>100</v>
      </c>
      <c r="C8" s="97" t="s">
        <v>101</v>
      </c>
      <c r="D8" s="98">
        <v>-90000</v>
      </c>
      <c r="E8" s="98">
        <v>0</v>
      </c>
      <c r="F8" s="98">
        <v>0</v>
      </c>
    </row>
    <row r="9" spans="1:6" s="99" customFormat="1" ht="13.15" customHeight="1" x14ac:dyDescent="0.2">
      <c r="A9" s="95"/>
      <c r="B9" s="100" t="s">
        <v>102</v>
      </c>
      <c r="C9" s="103"/>
      <c r="D9" s="102">
        <f>D6+D7+D8</f>
        <v>1600000</v>
      </c>
      <c r="E9" s="102">
        <f>E6+E7+E8</f>
        <v>1600000</v>
      </c>
      <c r="F9" s="102">
        <f>F6+F7+F8</f>
        <v>1600000</v>
      </c>
    </row>
    <row r="10" spans="1:6" s="99" customFormat="1" ht="13.15" customHeight="1" x14ac:dyDescent="0.2">
      <c r="A10" s="104">
        <v>43</v>
      </c>
      <c r="B10" s="97">
        <v>642140043</v>
      </c>
      <c r="C10" s="103" t="s">
        <v>113</v>
      </c>
      <c r="D10" s="98">
        <v>10000000</v>
      </c>
      <c r="E10" s="98">
        <v>11000000</v>
      </c>
      <c r="F10" s="98">
        <v>12100000</v>
      </c>
    </row>
    <row r="11" spans="1:6" s="99" customFormat="1" ht="13.15" customHeight="1" x14ac:dyDescent="0.2">
      <c r="A11" s="105"/>
      <c r="B11" s="96">
        <v>65148</v>
      </c>
      <c r="C11" s="96" t="s">
        <v>112</v>
      </c>
      <c r="D11" s="98">
        <v>21421000</v>
      </c>
      <c r="E11" s="98">
        <v>22682000</v>
      </c>
      <c r="F11" s="98">
        <v>23162440</v>
      </c>
    </row>
    <row r="12" spans="1:6" s="99" customFormat="1" ht="13.15" customHeight="1" x14ac:dyDescent="0.2">
      <c r="A12" s="105"/>
      <c r="B12" s="96" t="s">
        <v>98</v>
      </c>
      <c r="C12" s="97" t="s">
        <v>99</v>
      </c>
      <c r="D12" s="98">
        <v>2087120.55</v>
      </c>
      <c r="E12" s="98">
        <v>50000</v>
      </c>
      <c r="F12" s="98">
        <v>0</v>
      </c>
    </row>
    <row r="13" spans="1:6" s="99" customFormat="1" ht="13.15" customHeight="1" x14ac:dyDescent="0.2">
      <c r="A13" s="105"/>
      <c r="B13" s="96" t="s">
        <v>100</v>
      </c>
      <c r="C13" s="97" t="s">
        <v>101</v>
      </c>
      <c r="D13" s="98">
        <v>-1188121</v>
      </c>
      <c r="E13" s="98">
        <v>0</v>
      </c>
      <c r="F13" s="98">
        <v>0</v>
      </c>
    </row>
    <row r="14" spans="1:6" s="99" customFormat="1" ht="13.15" customHeight="1" x14ac:dyDescent="0.2">
      <c r="A14" s="106"/>
      <c r="B14" s="100" t="s">
        <v>103</v>
      </c>
      <c r="C14" s="103"/>
      <c r="D14" s="102">
        <f>D11+D10+D12+D13</f>
        <v>32319999.550000001</v>
      </c>
      <c r="E14" s="102">
        <f>E11+E10+E12+E13</f>
        <v>33732000</v>
      </c>
      <c r="F14" s="102">
        <f>F11+F10+F12+F13</f>
        <v>35262440</v>
      </c>
    </row>
    <row r="15" spans="1:6" s="99" customFormat="1" ht="13.15" customHeight="1" x14ac:dyDescent="0.2">
      <c r="A15" s="104">
        <v>51</v>
      </c>
      <c r="B15" s="96">
        <v>632311700</v>
      </c>
      <c r="C15" s="107" t="s">
        <v>104</v>
      </c>
      <c r="D15" s="98">
        <v>56000</v>
      </c>
      <c r="E15" s="98">
        <v>0</v>
      </c>
      <c r="F15" s="98">
        <v>0</v>
      </c>
    </row>
    <row r="16" spans="1:6" s="99" customFormat="1" ht="13.15" customHeight="1" x14ac:dyDescent="0.2">
      <c r="A16" s="105"/>
      <c r="B16" s="96">
        <v>632411700</v>
      </c>
      <c r="C16" s="107" t="s">
        <v>105</v>
      </c>
      <c r="D16" s="98">
        <v>1500000</v>
      </c>
      <c r="E16" s="98">
        <v>0</v>
      </c>
      <c r="F16" s="98">
        <v>0</v>
      </c>
    </row>
    <row r="17" spans="1:9" s="99" customFormat="1" ht="13.15" customHeight="1" x14ac:dyDescent="0.2">
      <c r="A17" s="105"/>
      <c r="B17" s="96">
        <v>632311800</v>
      </c>
      <c r="C17" s="107" t="s">
        <v>106</v>
      </c>
      <c r="D17" s="98"/>
      <c r="E17" s="98"/>
      <c r="F17" s="98"/>
    </row>
    <row r="18" spans="1:9" s="99" customFormat="1" ht="13.15" customHeight="1" x14ac:dyDescent="0.2">
      <c r="A18" s="105"/>
      <c r="B18" s="96" t="s">
        <v>98</v>
      </c>
      <c r="C18" s="97" t="s">
        <v>99</v>
      </c>
      <c r="D18" s="98">
        <v>500000</v>
      </c>
      <c r="E18" s="98"/>
      <c r="F18" s="98"/>
      <c r="H18" s="108"/>
    </row>
    <row r="19" spans="1:9" s="99" customFormat="1" ht="13.15" customHeight="1" x14ac:dyDescent="0.2">
      <c r="A19" s="105"/>
      <c r="B19" s="96" t="s">
        <v>100</v>
      </c>
      <c r="C19" s="97" t="s">
        <v>101</v>
      </c>
      <c r="D19" s="98">
        <v>0</v>
      </c>
      <c r="E19" s="98"/>
      <c r="F19" s="98"/>
    </row>
    <row r="20" spans="1:9" s="99" customFormat="1" ht="13.15" customHeight="1" x14ac:dyDescent="0.2">
      <c r="A20" s="106"/>
      <c r="B20" s="109" t="s">
        <v>107</v>
      </c>
      <c r="C20" s="110"/>
      <c r="D20" s="102">
        <f>D15+D16+D17+D18</f>
        <v>2056000</v>
      </c>
      <c r="E20" s="102">
        <f>E15+E16+E17</f>
        <v>0</v>
      </c>
      <c r="F20" s="102">
        <f>F15+F16+F17</f>
        <v>0</v>
      </c>
    </row>
    <row r="21" spans="1:9" s="99" customFormat="1" ht="13.15" customHeight="1" x14ac:dyDescent="0.2">
      <c r="A21" s="95">
        <v>559</v>
      </c>
      <c r="B21" s="96">
        <v>632310559</v>
      </c>
      <c r="C21" s="110" t="s">
        <v>108</v>
      </c>
      <c r="D21" s="98">
        <v>1271000</v>
      </c>
      <c r="E21" s="98">
        <v>222000</v>
      </c>
      <c r="F21" s="98">
        <v>0</v>
      </c>
    </row>
    <row r="22" spans="1:9" s="99" customFormat="1" ht="13.15" customHeight="1" x14ac:dyDescent="0.2">
      <c r="A22" s="95"/>
      <c r="B22" s="96">
        <v>632410559</v>
      </c>
      <c r="C22" s="110" t="s">
        <v>109</v>
      </c>
      <c r="D22" s="98">
        <v>2816000</v>
      </c>
      <c r="E22" s="98">
        <v>446000</v>
      </c>
      <c r="F22" s="98"/>
    </row>
    <row r="23" spans="1:9" s="99" customFormat="1" ht="13.15" customHeight="1" x14ac:dyDescent="0.2">
      <c r="A23" s="95"/>
      <c r="B23" s="109" t="s">
        <v>110</v>
      </c>
      <c r="C23" s="110"/>
      <c r="D23" s="102">
        <f>D22+D21</f>
        <v>4087000</v>
      </c>
      <c r="E23" s="102">
        <f>E21+E22</f>
        <v>668000</v>
      </c>
      <c r="F23" s="102">
        <f>F21+F22</f>
        <v>0</v>
      </c>
    </row>
    <row r="24" spans="1:9" s="99" customFormat="1" ht="13.15" customHeight="1" x14ac:dyDescent="0.2">
      <c r="A24" s="95">
        <v>71</v>
      </c>
      <c r="B24" s="96">
        <v>722730071</v>
      </c>
      <c r="C24" s="110" t="s">
        <v>115</v>
      </c>
      <c r="D24" s="98">
        <v>213000</v>
      </c>
      <c r="E24" s="98"/>
      <c r="F24" s="98"/>
    </row>
    <row r="25" spans="1:9" s="99" customFormat="1" ht="13.15" customHeight="1" x14ac:dyDescent="0.2">
      <c r="A25" s="95"/>
      <c r="B25" s="109" t="s">
        <v>111</v>
      </c>
      <c r="C25" s="110"/>
      <c r="D25" s="102">
        <f>D24</f>
        <v>213000</v>
      </c>
      <c r="E25" s="102"/>
      <c r="F25" s="102"/>
      <c r="I25" s="108"/>
    </row>
    <row r="26" spans="1:9" s="99" customFormat="1" ht="26.45" customHeight="1" x14ac:dyDescent="0.2">
      <c r="A26" s="111" t="s">
        <v>116</v>
      </c>
      <c r="B26" s="111"/>
      <c r="C26" s="111"/>
      <c r="D26" s="102">
        <f>D5+D9+D14+D20+D23+D25</f>
        <v>94275999.549999997</v>
      </c>
      <c r="E26" s="102">
        <f>E5+E9+E14+E20+E23</f>
        <v>36000000</v>
      </c>
      <c r="F26" s="102">
        <f>F5+F9+F14+F20+F23</f>
        <v>45862440</v>
      </c>
    </row>
  </sheetData>
  <mergeCells count="9">
    <mergeCell ref="A24:A25"/>
    <mergeCell ref="A26:C26"/>
    <mergeCell ref="A3:F3"/>
    <mergeCell ref="A4:A5"/>
    <mergeCell ref="A6:A9"/>
    <mergeCell ref="A10:A14"/>
    <mergeCell ref="A15:A20"/>
    <mergeCell ref="A21:A23"/>
    <mergeCell ref="A1:F1"/>
  </mergeCells>
  <pageMargins left="0.31496062992125984" right="0.19685039370078741" top="0.70866141732283472" bottom="0.62992125984251968" header="0.23622047244094491" footer="0.19685039370078741"/>
  <pageSetup paperSize="9" scale="73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4</vt:i4>
      </vt:variant>
    </vt:vector>
  </HeadingPairs>
  <TitlesOfParts>
    <vt:vector size="6" baseType="lpstr">
      <vt:lpstr>Plan rashoda 2021.-2023.</vt:lpstr>
      <vt:lpstr>Plan prihoda 2021.-2023.</vt:lpstr>
      <vt:lpstr>'Plan prihoda 2021.-2023.'!Ispis_naslova</vt:lpstr>
      <vt:lpstr>'Plan rashoda 2021.-2023.'!Ispis_naslova</vt:lpstr>
      <vt:lpstr>'Plan prihoda 2021.-2023.'!Podrucje_ispisa</vt:lpstr>
      <vt:lpstr>'Plan rashoda 2021.-2023.'!Podrucje_ispisa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Kiš</dc:creator>
  <cp:lastModifiedBy>Jelena Kiš</cp:lastModifiedBy>
  <dcterms:created xsi:type="dcterms:W3CDTF">2022-02-08T09:29:58Z</dcterms:created>
  <dcterms:modified xsi:type="dcterms:W3CDTF">2022-02-08T09:52:39Z</dcterms:modified>
</cp:coreProperties>
</file>