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pasrvdc01\RFolders\Ana Mušan\Desktop\Plan nabave 2022\"/>
    </mc:Choice>
  </mc:AlternateContent>
  <xr:revisionPtr revIDLastSave="0" documentId="13_ncr:1_{E41E9DC2-7E2B-43FD-88D9-8D5396B935B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 NABAVE REDOVITE DJELATNOST" sheetId="1" r:id="rId1"/>
    <sheet name="INVESTICIJE" sheetId="7" r:id="rId2"/>
    <sheet name="EU PROJEKTI" sheetId="8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9" i="7"/>
  <c r="F28" i="1"/>
  <c r="F32" i="1"/>
  <c r="F14" i="1" l="1"/>
  <c r="F33" i="1"/>
  <c r="F25" i="1"/>
  <c r="F16" i="1" l="1"/>
  <c r="F34" i="7"/>
  <c r="G11" i="8" l="1"/>
  <c r="F35" i="7"/>
  <c r="G7" i="8"/>
  <c r="G8" i="8"/>
  <c r="G17" i="8"/>
  <c r="G16" i="8"/>
  <c r="F36" i="7"/>
  <c r="F20" i="7" l="1"/>
  <c r="F22" i="7"/>
  <c r="F21" i="7"/>
  <c r="E33" i="7"/>
  <c r="F30" i="7"/>
  <c r="F29" i="7"/>
  <c r="E6" i="7"/>
  <c r="F27" i="1"/>
  <c r="F26" i="1"/>
  <c r="F19" i="1"/>
  <c r="F24" i="1"/>
  <c r="F18" i="7"/>
  <c r="F30" i="1"/>
  <c r="F29" i="1"/>
  <c r="F21" i="1"/>
  <c r="F15" i="1"/>
  <c r="G13" i="8"/>
  <c r="G12" i="8"/>
  <c r="F7" i="7"/>
  <c r="F8" i="7"/>
  <c r="F9" i="7"/>
  <c r="F10" i="7"/>
  <c r="F11" i="7"/>
  <c r="F12" i="7"/>
  <c r="F13" i="7"/>
  <c r="F14" i="7"/>
  <c r="F15" i="7"/>
  <c r="F16" i="7"/>
  <c r="F17" i="7"/>
  <c r="E26" i="7"/>
  <c r="E39" i="7"/>
  <c r="F9" i="1"/>
  <c r="F13" i="1"/>
  <c r="F6" i="1"/>
  <c r="F7" i="1"/>
  <c r="F8" i="1"/>
  <c r="F22" i="1"/>
  <c r="F23" i="1"/>
  <c r="F20" i="1"/>
  <c r="F10" i="1"/>
  <c r="F31" i="1"/>
</calcChain>
</file>

<file path=xl/sharedStrings.xml><?xml version="1.0" encoding="utf-8"?>
<sst xmlns="http://schemas.openxmlformats.org/spreadsheetml/2006/main" count="345" uniqueCount="229">
  <si>
    <t>Usluge fiksne telefonije</t>
  </si>
  <si>
    <t>Usluge mobilne telefonije</t>
  </si>
  <si>
    <t>Održavanje sustava vatrodojave</t>
  </si>
  <si>
    <t>Održavanje energetskih sustava</t>
  </si>
  <si>
    <t>Održavanje vodoopskrbnog sustava</t>
  </si>
  <si>
    <t>Usluge projektiranja</t>
  </si>
  <si>
    <t>Predmet nabave</t>
  </si>
  <si>
    <t>Vrsta postupka</t>
  </si>
  <si>
    <t>Ugovor ili okvirni sporazum</t>
  </si>
  <si>
    <t>Planirani početak postupka</t>
  </si>
  <si>
    <t>Planirano trajanje ugovora ili OS</t>
  </si>
  <si>
    <t>Ulaganja u postojeću infrastrukturu i suprastrukturu</t>
  </si>
  <si>
    <t>Ev. br. nabave</t>
  </si>
  <si>
    <t>Ev.br.</t>
  </si>
  <si>
    <t>Procijenjena vrijednost nabave (bez PDV-a)</t>
  </si>
  <si>
    <t>Održavanje željezničke infrastrukture u luci Ploče</t>
  </si>
  <si>
    <t>Planirano trajanje ugovor ili OS</t>
  </si>
  <si>
    <t>Geodetsko katastarske usluge</t>
  </si>
  <si>
    <t>Održavanje PCS sustava</t>
  </si>
  <si>
    <t>CPV oznaka</t>
  </si>
  <si>
    <t>Dobrovoljno zdravstveno osiguranje</t>
  </si>
  <si>
    <t>Podjela predmeta nabave na grupe</t>
  </si>
  <si>
    <t>ugovor</t>
  </si>
  <si>
    <t>I kvartal</t>
  </si>
  <si>
    <t>12 mjeseci</t>
  </si>
  <si>
    <t>64214000-9</t>
  </si>
  <si>
    <t>64212000-5</t>
  </si>
  <si>
    <t>50200000-7</t>
  </si>
  <si>
    <t>50343000-1</t>
  </si>
  <si>
    <t>30192000-1</t>
  </si>
  <si>
    <t>72267000-4</t>
  </si>
  <si>
    <t>71355000-1</t>
  </si>
  <si>
    <t>66512210-7</t>
  </si>
  <si>
    <t>66515200-5</t>
  </si>
  <si>
    <t>71320000-7 </t>
  </si>
  <si>
    <t>50413200-5</t>
  </si>
  <si>
    <t>45259000-7</t>
  </si>
  <si>
    <t>45232000-2</t>
  </si>
  <si>
    <t>45200000-9</t>
  </si>
  <si>
    <t>50220000-3</t>
  </si>
  <si>
    <t>45247110-4</t>
  </si>
  <si>
    <t>90731400-4</t>
  </si>
  <si>
    <t>50411000-9</t>
  </si>
  <si>
    <t>71317100-4</t>
  </si>
  <si>
    <t>otvoreni postupak javne nabave usluga</t>
  </si>
  <si>
    <t>NE</t>
  </si>
  <si>
    <t>otvoreni postupak javne nabave radova</t>
  </si>
  <si>
    <t>Ostali izdaci</t>
  </si>
  <si>
    <t>Praćenje ukupne taložne tvari i sastav ukupne taložne tvari - TRT</t>
  </si>
  <si>
    <t>Održavanje građevinskih objekata</t>
  </si>
  <si>
    <t>II kvartal</t>
  </si>
  <si>
    <t>Napomene</t>
  </si>
  <si>
    <t>EU PROJEKTI</t>
  </si>
  <si>
    <t>Održavanje opreme mareografa i anemometra</t>
  </si>
  <si>
    <t>Održavanje dubina u luci Ploče</t>
  </si>
  <si>
    <t>45233142-6</t>
  </si>
  <si>
    <t>Osiguranje imovine i opreme Ulaznog terminala s pratećim objektima</t>
  </si>
  <si>
    <t>Planirana vrijednost nabave (s PDV-om)</t>
  </si>
  <si>
    <t>48200000-0</t>
  </si>
  <si>
    <t>Osiguranje opće odgovornosti</t>
  </si>
  <si>
    <t>66516000-0</t>
  </si>
  <si>
    <t>postupak jednostavne nabave radova</t>
  </si>
  <si>
    <t>postupak jednostavne nabave usluga</t>
  </si>
  <si>
    <t>postupak jednostavne nabave roba</t>
  </si>
  <si>
    <t>Plan zaštite od požara i tehnološke eksplozije na lučkom području luke Ploče</t>
  </si>
  <si>
    <t>45252124-3</t>
  </si>
  <si>
    <t>Održavanje Ulaznog terminala</t>
  </si>
  <si>
    <t>Ugovor</t>
  </si>
  <si>
    <t>Održavanje sustava kabelske infrastrukture</t>
  </si>
  <si>
    <t>izuzeće</t>
  </si>
  <si>
    <t>65100000-4</t>
  </si>
  <si>
    <t>6 mjeseci</t>
  </si>
  <si>
    <t>72262000-9</t>
  </si>
  <si>
    <t>Redovno godišnje servisno održavanje diesel agregata i UPS uređaja</t>
  </si>
  <si>
    <t xml:space="preserve">50532300-6 </t>
  </si>
  <si>
    <t>30237131-6</t>
  </si>
  <si>
    <t>45223300-9</t>
  </si>
  <si>
    <t>Tekuće i investicijsko održavanje</t>
  </si>
  <si>
    <t>Zakup i održavanje objekata pomorske signalizacije</t>
  </si>
  <si>
    <t xml:space="preserve">Održavanje lučkih prometnica </t>
  </si>
  <si>
    <t>Održavanje lučkih površina</t>
  </si>
  <si>
    <t>50324100-3</t>
  </si>
  <si>
    <t>80500000-9</t>
  </si>
  <si>
    <t>55100000-4</t>
  </si>
  <si>
    <t>Usluge hotelskog smještaja u tuzemstvu</t>
  </si>
  <si>
    <t>Stručno usavršavanje zaposlenika (seminari, savjetovanja, simpoziji, tečajevi, stručni ispiti)</t>
  </si>
  <si>
    <t xml:space="preserve">Materijal za higijenske potrebe i njegu </t>
  </si>
  <si>
    <t>Opskrba vodom</t>
  </si>
  <si>
    <t>Zaštitna odjeća i obuća</t>
  </si>
  <si>
    <t>A810073 ADMINISTRACIJA I UPRAVLJANJE</t>
  </si>
  <si>
    <t>A810074 GRADNJA I ODRŽAVANJE</t>
  </si>
  <si>
    <t>K810076 INTERREG Va - Italija-Hrvatska - Projekt INTESA Unaprjeđenje efikasnosti i sigurnosti pomorskog prometa u Jadranu</t>
  </si>
  <si>
    <t>K810077 INTERREG Va - Italija-Hrvatska Projekt PROMARES - Promoviranje pomorskog i multimodalnog teretnog transporta u Jadranskom moru</t>
  </si>
  <si>
    <t>33700000-7</t>
  </si>
  <si>
    <t>Nabava bezkontaktnih ID kartica kontrole pristupa na Ulaznom terminalu</t>
  </si>
  <si>
    <t>18143000-3</t>
  </si>
  <si>
    <t>Održavanje sustava videonadzora i kontrole pristupa</t>
  </si>
  <si>
    <t>Održavanje računalnog programa urudžbenog zapisnika i programa za upravljanje dokumentima</t>
  </si>
  <si>
    <t>Usluge implementacije pilot sustava - nadogradnja i implementacija pilot sustava s ciljem razmjene podataka na lučkom području i rješavanja uskih grla transportnih tokova roba - integracija PCS modula najava kamiona s podsustavima</t>
  </si>
  <si>
    <t>Usluge implementacije pilot sustava - nadogradnja i implementacija pilot sustava s ciljem razmjene podataka na lučkom području i rješavanja uskih grla transportnih tokova roba - integracija PCS modula generalni tereti, Carina s sustavom TOS koncesionara</t>
  </si>
  <si>
    <t>Održavanje lučkih obala</t>
  </si>
  <si>
    <t>45241500-3</t>
  </si>
  <si>
    <t>Platforma za pohranu sigurnosnih kopija (licence i vendor podrška)</t>
  </si>
  <si>
    <t>48782000-3</t>
  </si>
  <si>
    <t>INV23/22</t>
  </si>
  <si>
    <t>sufinancirano iz EU fondova</t>
  </si>
  <si>
    <t>Prethodno savjetovanje</t>
  </si>
  <si>
    <t>Održavanje poslovnog infromacijskog sustava- PANTHEON</t>
  </si>
  <si>
    <t>N1/22</t>
  </si>
  <si>
    <t>N2/22</t>
  </si>
  <si>
    <t>N3/22</t>
  </si>
  <si>
    <t>Uredski materijal za 2023. godinu</t>
  </si>
  <si>
    <t>N4/22</t>
  </si>
  <si>
    <t>N5/22</t>
  </si>
  <si>
    <t>N6/22</t>
  </si>
  <si>
    <t>N7/22</t>
  </si>
  <si>
    <t>N8/22</t>
  </si>
  <si>
    <t>N9/22</t>
  </si>
  <si>
    <t>N10/22</t>
  </si>
  <si>
    <t>N12/22</t>
  </si>
  <si>
    <t>N13/22</t>
  </si>
  <si>
    <t>N14/22</t>
  </si>
  <si>
    <t>N15/22</t>
  </si>
  <si>
    <t>N16/22</t>
  </si>
  <si>
    <t>N17/22</t>
  </si>
  <si>
    <t>N18/22</t>
  </si>
  <si>
    <t>N19/22</t>
  </si>
  <si>
    <t>N20/22</t>
  </si>
  <si>
    <t>N21/22</t>
  </si>
  <si>
    <t>N22/22</t>
  </si>
  <si>
    <t>N23/22</t>
  </si>
  <si>
    <t>N24/22</t>
  </si>
  <si>
    <t>INV5/22</t>
  </si>
  <si>
    <t>INV2/22</t>
  </si>
  <si>
    <t>Sanacija kolosijeka ranžirne skupine br.2</t>
  </si>
  <si>
    <t xml:space="preserve">45234000-6 </t>
  </si>
  <si>
    <t>INV6/22</t>
  </si>
  <si>
    <t>INV7/22</t>
  </si>
  <si>
    <t>INV8/22</t>
  </si>
  <si>
    <t>INV9/22</t>
  </si>
  <si>
    <t>INV10/22</t>
  </si>
  <si>
    <t>INV11/22</t>
  </si>
  <si>
    <t>INV12/22</t>
  </si>
  <si>
    <t>INV13/22</t>
  </si>
  <si>
    <t>INV14/22</t>
  </si>
  <si>
    <t>INV15/22</t>
  </si>
  <si>
    <t>INV16/22</t>
  </si>
  <si>
    <t>INV18/22</t>
  </si>
  <si>
    <t>Jaružanje prilaznog kanala luci Ploče</t>
  </si>
  <si>
    <t>INV3/22</t>
  </si>
  <si>
    <t>INV1/22</t>
  </si>
  <si>
    <t>Izgradnja platforme za carinski pregled</t>
  </si>
  <si>
    <t xml:space="preserve">45223800-4 </t>
  </si>
  <si>
    <t>INV4/22</t>
  </si>
  <si>
    <t>Izrada projektne dokumentacije za sanaciju lučke prometnice br. 5</t>
  </si>
  <si>
    <t>INV19/22</t>
  </si>
  <si>
    <t>Izrada projektne dokumentacuije uređenja površine za rendgenski uređaj</t>
  </si>
  <si>
    <t>Izrada projektne dokumentacije i ishođenje građevinske dozvole trafostanice br. 2</t>
  </si>
  <si>
    <t>INV20/22</t>
  </si>
  <si>
    <t>INV21/22</t>
  </si>
  <si>
    <t>Nabava računalne opreme</t>
  </si>
  <si>
    <t>INV22/22</t>
  </si>
  <si>
    <t>INT1/22</t>
  </si>
  <si>
    <t>PRO1/22</t>
  </si>
  <si>
    <t>PRO2/22</t>
  </si>
  <si>
    <t>PRO3/22</t>
  </si>
  <si>
    <t>K810078 INTERREG Va - Italija-Hrvatska Projekt SUSPORT - Unaprjeđenje energetske učinkovitosti u lukama u Jadranskom moru</t>
  </si>
  <si>
    <t>Usluge dobave i instalacije klimatizacijskog sustava za potrebe podatkovnog centra s ciljem bolje energetske učinkovitosti</t>
  </si>
  <si>
    <t>otvoreni postupak javne nabave roba</t>
  </si>
  <si>
    <t>INV24/22</t>
  </si>
  <si>
    <t>INV25/22</t>
  </si>
  <si>
    <t>ICT, Tehnička zaštita, sustav video nadzora, sustav vatrodojave</t>
  </si>
  <si>
    <t xml:space="preserve">Održavanje ICT infrastrukture (poslužitelji, mrežna oprema, sustavi za pohranu…) </t>
  </si>
  <si>
    <t>INV26/22</t>
  </si>
  <si>
    <t>INV27/22</t>
  </si>
  <si>
    <t>INV28/22</t>
  </si>
  <si>
    <t>Usluge izrade postupaka i mjera za postizanje visoke razine kibernetičke sigurnosti operatora ključnih usluga u skladu s Zakonom o kibernetičkoj sigurnosti
(Izrada potrebne dokumentacije, pentracijsko testiranje)</t>
  </si>
  <si>
    <t>Nabava sigurnosne mrežne opreme za potrebe optimiziranja i balansiranja mrežnog prometa</t>
  </si>
  <si>
    <t>Nabava sigurnosne mrežne opreme, vatrozida s pripadajućim lincencama i vendorskom podrškom</t>
  </si>
  <si>
    <t>Nadogradnja aplikativnog dijela sustava kontrole pristupa - PRIMION</t>
  </si>
  <si>
    <t>Virtualizacijska platforma (licence i vendor podrška)</t>
  </si>
  <si>
    <t>Usluge nabave i instalacije opreme kontrolnih čitaća za potrebe kontrole pristupa s potrebnim kontrolerima – zgrada UT, Evakuacijska vrata</t>
  </si>
  <si>
    <t>SUS1/22</t>
  </si>
  <si>
    <t>SUS2/22</t>
  </si>
  <si>
    <t>SUS3/22</t>
  </si>
  <si>
    <t>Usluge nabave i instalacije senzora i mjernih stanica na lučkom području s ciljem nadzora na lučkom području i razmjene podataka s ostalim sustavima</t>
  </si>
  <si>
    <t>INT2/22</t>
  </si>
  <si>
    <t xml:space="preserve">Usluge izrade plana razvoja lučkih infromacijskih sustava s ciljem digitalne trasformacije luka 
(obuhvaća izradu niza dokumenata u skladu s aktivnostima u sklopu projekta)
</t>
  </si>
  <si>
    <t>Usluga implementacije pilot sustava - nadogradnja i implementacija pilot sustava s ciljem razmjene podataka na lučkom području i rješavanja uskih grla transportnih tokova roba -  CIMIS, VTS, Maritime safety</t>
  </si>
  <si>
    <t>Usluge implementacije pilot sustava - nadogradnja i implementacija pilot sustava s ciljem razmjene podataka na lučkom području i rješavanja uskih grla transportnih tokova roba - Upravljanje incidentima, Kontola ulaza na lučko područje i integracija</t>
  </si>
  <si>
    <t>Nabava i instalacija  opreme za potrebe sustava video nadzora, kontrole pristupa i tehničke zaštite</t>
  </si>
  <si>
    <t>Nabava i instalacija info interaktivnih zaslona za potrebe kamionskih terminala i kontrole ulaza na lučko područje na Ulaznom terminalu luke Ploče</t>
  </si>
  <si>
    <t>Nabava opreme za skeniranje identifikacijskih dokumenata za potrebe kontrole pristupa s integracijom u postojeći sustav - Ulaz 2</t>
  </si>
  <si>
    <t>Usluge nabave i instalacije senzora za potrebe podatkovnog centra, te sustava za nadziranje s ciljem energetske učinkovitosti</t>
  </si>
  <si>
    <t>PLAN NABAVE ZA 2022. GODINU</t>
  </si>
  <si>
    <t>KONTO</t>
  </si>
  <si>
    <t>4214, IF 43, 51</t>
  </si>
  <si>
    <t>Održavanje i sanacija evakuacijskih vrata u zgradi Ulaznog terminala</t>
  </si>
  <si>
    <t>N26/22</t>
  </si>
  <si>
    <t>Sanacija prometnih brklji za potrebe Carine - kontrolni punkt UT</t>
  </si>
  <si>
    <t>4541-TREBAT ĆE DRUGU STAVKU OSIGURATI 3237 ILI 4126</t>
  </si>
  <si>
    <t>Održavanje sustava kontrole pristupa - sanacija kontrolnih čitača i kontrolera na Ulazu br. 2</t>
  </si>
  <si>
    <t>3238, 3235</t>
  </si>
  <si>
    <t>3234, IF31, 43</t>
  </si>
  <si>
    <t xml:space="preserve">Održavanje serversko/komunikacijskih ormara i pripadajućih elemenata za potrebe podatkovnog centra na ulaznom terminalu </t>
  </si>
  <si>
    <t>INV17/22</t>
  </si>
  <si>
    <t>N11/22</t>
  </si>
  <si>
    <t>N25/22</t>
  </si>
  <si>
    <t>N27/22</t>
  </si>
  <si>
    <t>N28/22</t>
  </si>
  <si>
    <t>48813000-0</t>
  </si>
  <si>
    <t>72212700-6</t>
  </si>
  <si>
    <t>60 dana</t>
  </si>
  <si>
    <t>38300000-8 </t>
  </si>
  <si>
    <t>30216200-8</t>
  </si>
  <si>
    <t>35126000-3</t>
  </si>
  <si>
    <t>30230000-0</t>
  </si>
  <si>
    <t>30231320-6</t>
  </si>
  <si>
    <t>32323500-8</t>
  </si>
  <si>
    <t>50610000-4</t>
  </si>
  <si>
    <t>71242000-6</t>
  </si>
  <si>
    <t>50232200-2</t>
  </si>
  <si>
    <t>50312600-1</t>
  </si>
  <si>
    <t>50000000-5</t>
  </si>
  <si>
    <t>50330000-7</t>
  </si>
  <si>
    <t>79700000-1</t>
  </si>
  <si>
    <t>72212990-5</t>
  </si>
  <si>
    <t>32420000-3</t>
  </si>
  <si>
    <t>42510000-8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</si>
</sst>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indexed="64"/>
      </bottom>
      <diagonal/>
    </border>
    <border>
      <left/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medium">
        <color indexed="64"/>
      </right>
      <top/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/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medium">
        <color indexed="64"/>
      </left>
      <right/>
      <top style="medium">
        <color indexed="64"/>
      </top>
      <bottom style="thin">
        <color theme="2"/>
      </bottom>
      <diagonal/>
    </border>
    <border>
      <left/>
      <right/>
      <top style="medium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2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medium">
        <color indexed="64"/>
      </left>
      <right style="thin">
        <color theme="2"/>
      </right>
      <top/>
      <bottom style="thin">
        <color theme="2"/>
      </bottom>
      <diagonal/>
    </border>
    <border>
      <left style="medium">
        <color indexed="64"/>
      </left>
      <right style="thin">
        <color theme="2"/>
      </right>
      <top/>
      <bottom style="medium">
        <color indexed="64"/>
      </bottom>
      <diagonal/>
    </border>
    <border>
      <left style="thin">
        <color theme="2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0" borderId="0"/>
  </cellStyleXfs>
  <cellXfs count="392">
    <xf numFmtId="0" fontId="0" fillId="0" borderId="0" xfId="0"/>
    <xf numFmtId="4" fontId="0" fillId="0" borderId="0" xfId="0" applyNumberFormat="1"/>
    <xf numFmtId="0" fontId="2" fillId="3" borderId="0" xfId="0" applyFont="1" applyFill="1"/>
    <xf numFmtId="0" fontId="0" fillId="3" borderId="0" xfId="0" applyFill="1"/>
    <xf numFmtId="4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9" fillId="0" borderId="0" xfId="0" applyFont="1"/>
    <xf numFmtId="0" fontId="10" fillId="4" borderId="0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0" fillId="3" borderId="8" xfId="0" applyFill="1" applyBorder="1"/>
    <xf numFmtId="0" fontId="0" fillId="0" borderId="8" xfId="0" applyBorder="1"/>
    <xf numFmtId="0" fontId="11" fillId="0" borderId="0" xfId="0" applyFont="1"/>
    <xf numFmtId="0" fontId="11" fillId="0" borderId="0" xfId="0" applyFont="1" applyFill="1" applyBorder="1"/>
    <xf numFmtId="0" fontId="0" fillId="0" borderId="0" xfId="0" applyAlignment="1">
      <alignment horizontal="center" wrapText="1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4" fontId="11" fillId="0" borderId="0" xfId="0" applyNumberFormat="1" applyFont="1" applyFill="1" applyBorder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4" fontId="2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vertical="center"/>
    </xf>
    <xf numFmtId="0" fontId="0" fillId="3" borderId="8" xfId="0" applyFill="1" applyBorder="1" applyAlignment="1">
      <alignment vertical="top"/>
    </xf>
    <xf numFmtId="0" fontId="0" fillId="3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17" fillId="0" borderId="0" xfId="0" applyFont="1" applyAlignment="1">
      <alignment vertical="top"/>
    </xf>
    <xf numFmtId="0" fontId="17" fillId="0" borderId="0" xfId="0" applyFont="1"/>
    <xf numFmtId="0" fontId="17" fillId="3" borderId="9" xfId="0" applyFont="1" applyFill="1" applyBorder="1"/>
    <xf numFmtId="0" fontId="17" fillId="3" borderId="9" xfId="0" applyFont="1" applyFill="1" applyBorder="1" applyAlignment="1">
      <alignment vertical="top"/>
    </xf>
    <xf numFmtId="0" fontId="17" fillId="0" borderId="0" xfId="0" applyFont="1" applyFill="1" applyBorder="1"/>
    <xf numFmtId="0" fontId="17" fillId="0" borderId="9" xfId="0" applyFont="1" applyBorder="1" applyAlignment="1">
      <alignment vertical="top"/>
    </xf>
    <xf numFmtId="0" fontId="18" fillId="3" borderId="9" xfId="0" applyFont="1" applyFill="1" applyBorder="1"/>
    <xf numFmtId="0" fontId="18" fillId="0" borderId="0" xfId="0" applyFont="1"/>
    <xf numFmtId="0" fontId="0" fillId="0" borderId="0" xfId="0" applyBorder="1"/>
    <xf numFmtId="0" fontId="0" fillId="3" borderId="0" xfId="0" applyFill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1" fillId="0" borderId="0" xfId="0" applyFont="1" applyBorder="1"/>
    <xf numFmtId="4" fontId="1" fillId="3" borderId="0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4" fontId="1" fillId="3" borderId="0" xfId="0" applyNumberFormat="1" applyFont="1" applyFill="1" applyBorder="1" applyAlignment="1">
      <alignment horizontal="center" vertical="top" wrapText="1"/>
    </xf>
    <xf numFmtId="4" fontId="1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4" fontId="0" fillId="3" borderId="10" xfId="0" applyNumberFormat="1" applyFill="1" applyBorder="1" applyAlignment="1">
      <alignment vertical="top"/>
    </xf>
    <xf numFmtId="4" fontId="6" fillId="3" borderId="10" xfId="0" applyNumberFormat="1" applyFont="1" applyFill="1" applyBorder="1" applyAlignment="1">
      <alignment horizontal="center" vertical="top"/>
    </xf>
    <xf numFmtId="4" fontId="1" fillId="3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vertical="top"/>
    </xf>
    <xf numFmtId="4" fontId="9" fillId="3" borderId="10" xfId="0" applyNumberFormat="1" applyFont="1" applyFill="1" applyBorder="1" applyAlignment="1">
      <alignment horizontal="center" vertical="top"/>
    </xf>
    <xf numFmtId="4" fontId="1" fillId="3" borderId="10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9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2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3" borderId="11" xfId="0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/>
    </xf>
    <xf numFmtId="0" fontId="9" fillId="0" borderId="11" xfId="2" applyFont="1" applyFill="1" applyBorder="1" applyAlignment="1">
      <alignment horizontal="left" vertical="top" wrapText="1"/>
    </xf>
    <xf numFmtId="4" fontId="0" fillId="3" borderId="14" xfId="0" applyNumberFormat="1" applyFill="1" applyBorder="1" applyAlignment="1">
      <alignment vertical="top"/>
    </xf>
    <xf numFmtId="4" fontId="9" fillId="0" borderId="14" xfId="0" applyNumberFormat="1" applyFont="1" applyFill="1" applyBorder="1" applyAlignment="1">
      <alignment vertical="top"/>
    </xf>
    <xf numFmtId="4" fontId="1" fillId="3" borderId="14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vertical="top"/>
    </xf>
    <xf numFmtId="4" fontId="1" fillId="3" borderId="14" xfId="0" applyNumberFormat="1" applyFont="1" applyFill="1" applyBorder="1" applyAlignment="1">
      <alignment horizontal="center" vertical="top"/>
    </xf>
    <xf numFmtId="0" fontId="1" fillId="0" borderId="14" xfId="2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/>
    </xf>
    <xf numFmtId="0" fontId="10" fillId="4" borderId="4" xfId="2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/>
    </xf>
    <xf numFmtId="0" fontId="9" fillId="0" borderId="17" xfId="2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vertical="top"/>
    </xf>
    <xf numFmtId="165" fontId="1" fillId="0" borderId="14" xfId="2" applyNumberFormat="1" applyFont="1" applyFill="1" applyBorder="1" applyAlignment="1">
      <alignment horizontal="right" vertical="top" wrapText="1"/>
    </xf>
    <xf numFmtId="4" fontId="9" fillId="3" borderId="14" xfId="0" applyNumberFormat="1" applyFont="1" applyFill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4" fontId="6" fillId="3" borderId="14" xfId="0" applyNumberFormat="1" applyFont="1" applyFill="1" applyBorder="1" applyAlignment="1">
      <alignment horizontal="center" vertical="top" wrapText="1"/>
    </xf>
    <xf numFmtId="4" fontId="9" fillId="3" borderId="14" xfId="0" applyNumberFormat="1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0" fontId="9" fillId="0" borderId="14" xfId="2" applyFont="1" applyFill="1" applyBorder="1" applyAlignment="1">
      <alignment horizontal="center" vertical="top" wrapText="1"/>
    </xf>
    <xf numFmtId="0" fontId="4" fillId="3" borderId="11" xfId="2" applyFont="1" applyFill="1" applyBorder="1" applyAlignment="1">
      <alignment horizontal="left" vertical="center" wrapText="1"/>
    </xf>
    <xf numFmtId="0" fontId="9" fillId="0" borderId="11" xfId="0" applyFont="1" applyFill="1" applyBorder="1"/>
    <xf numFmtId="0" fontId="6" fillId="3" borderId="11" xfId="2" applyFont="1" applyFill="1" applyBorder="1" applyAlignment="1">
      <alignment horizontal="center" vertical="center" wrapText="1"/>
    </xf>
    <xf numFmtId="0" fontId="4" fillId="3" borderId="11" xfId="0" applyFont="1" applyFill="1" applyBorder="1"/>
    <xf numFmtId="0" fontId="9" fillId="3" borderId="11" xfId="0" applyFont="1" applyFill="1" applyBorder="1"/>
    <xf numFmtId="0" fontId="19" fillId="3" borderId="11" xfId="0" applyFont="1" applyFill="1" applyBorder="1" applyAlignment="1">
      <alignment wrapText="1"/>
    </xf>
    <xf numFmtId="0" fontId="19" fillId="3" borderId="11" xfId="0" applyFont="1" applyFill="1" applyBorder="1"/>
    <xf numFmtId="0" fontId="9" fillId="0" borderId="17" xfId="0" applyFont="1" applyFill="1" applyBorder="1" applyAlignment="1">
      <alignment vertical="top" wrapText="1"/>
    </xf>
    <xf numFmtId="4" fontId="4" fillId="3" borderId="14" xfId="2" applyNumberFormat="1" applyFont="1" applyFill="1" applyBorder="1" applyAlignment="1">
      <alignment horizontal="center" vertical="center" wrapText="1"/>
    </xf>
    <xf numFmtId="4" fontId="6" fillId="3" borderId="14" xfId="2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/>
    <xf numFmtId="4" fontId="4" fillId="3" borderId="10" xfId="2" applyNumberFormat="1" applyFont="1" applyFill="1" applyBorder="1" applyAlignment="1">
      <alignment horizontal="center" vertical="center" wrapText="1"/>
    </xf>
    <xf numFmtId="4" fontId="6" fillId="3" borderId="10" xfId="2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/>
    <xf numFmtId="0" fontId="4" fillId="3" borderId="14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 vertical="top" wrapText="1"/>
    </xf>
    <xf numFmtId="4" fontId="11" fillId="3" borderId="19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6" xfId="0" applyBorder="1" applyAlignment="1"/>
    <xf numFmtId="0" fontId="0" fillId="0" borderId="11" xfId="0" applyBorder="1" applyAlignment="1">
      <alignment vertical="top"/>
    </xf>
    <xf numFmtId="0" fontId="0" fillId="0" borderId="11" xfId="0" applyBorder="1" applyAlignment="1"/>
    <xf numFmtId="0" fontId="0" fillId="0" borderId="17" xfId="0" applyBorder="1" applyAlignment="1">
      <alignment vertical="top"/>
    </xf>
    <xf numFmtId="0" fontId="0" fillId="0" borderId="17" xfId="0" applyBorder="1" applyAlignment="1"/>
    <xf numFmtId="0" fontId="0" fillId="0" borderId="14" xfId="0" applyBorder="1" applyAlignment="1">
      <alignment vertical="top"/>
    </xf>
    <xf numFmtId="0" fontId="0" fillId="0" borderId="14" xfId="0" applyBorder="1" applyAlignment="1"/>
    <xf numFmtId="4" fontId="2" fillId="3" borderId="10" xfId="0" applyNumberFormat="1" applyFont="1" applyFill="1" applyBorder="1"/>
    <xf numFmtId="0" fontId="0" fillId="0" borderId="10" xfId="0" applyBorder="1" applyAlignment="1">
      <alignment vertical="top"/>
    </xf>
    <xf numFmtId="0" fontId="0" fillId="0" borderId="10" xfId="0" applyBorder="1" applyAlignment="1"/>
    <xf numFmtId="4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9" fillId="0" borderId="1" xfId="0" applyFont="1" applyBorder="1" applyAlignment="1">
      <alignment horizontal="center"/>
    </xf>
    <xf numFmtId="4" fontId="9" fillId="0" borderId="19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1" fillId="4" borderId="3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0" fillId="4" borderId="6" xfId="2" applyFont="1" applyFill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 vertical="top"/>
    </xf>
    <xf numFmtId="0" fontId="9" fillId="0" borderId="20" xfId="2" applyFont="1" applyFill="1" applyBorder="1" applyAlignment="1">
      <alignment horizontal="right" vertical="top" wrapText="1"/>
    </xf>
    <xf numFmtId="0" fontId="6" fillId="3" borderId="20" xfId="2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 vertical="top"/>
    </xf>
    <xf numFmtId="0" fontId="19" fillId="3" borderId="20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right" vertical="top"/>
    </xf>
    <xf numFmtId="0" fontId="1" fillId="3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4" fontId="1" fillId="0" borderId="13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2" fillId="3" borderId="25" xfId="0" applyNumberFormat="1" applyFont="1" applyFill="1" applyBorder="1" applyAlignment="1">
      <alignment horizontal="center"/>
    </xf>
    <xf numFmtId="4" fontId="2" fillId="3" borderId="26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 vertical="top"/>
    </xf>
    <xf numFmtId="4" fontId="1" fillId="3" borderId="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vertical="top"/>
    </xf>
    <xf numFmtId="4" fontId="1" fillId="0" borderId="23" xfId="0" applyNumberFormat="1" applyFont="1" applyFill="1" applyBorder="1" applyAlignment="1">
      <alignment vertical="top"/>
    </xf>
    <xf numFmtId="4" fontId="1" fillId="0" borderId="24" xfId="0" applyNumberFormat="1" applyFont="1" applyFill="1" applyBorder="1" applyAlignment="1">
      <alignment horizontal="center" vertical="top"/>
    </xf>
    <xf numFmtId="4" fontId="1" fillId="0" borderId="23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4" fontId="1" fillId="5" borderId="10" xfId="0" applyNumberFormat="1" applyFont="1" applyFill="1" applyBorder="1" applyAlignment="1">
      <alignment vertical="top"/>
    </xf>
    <xf numFmtId="0" fontId="9" fillId="5" borderId="20" xfId="0" applyFont="1" applyFill="1" applyBorder="1" applyAlignment="1">
      <alignment horizontal="right" vertical="top"/>
    </xf>
    <xf numFmtId="0" fontId="9" fillId="5" borderId="11" xfId="0" applyFont="1" applyFill="1" applyBorder="1" applyAlignment="1">
      <alignment vertical="top" wrapText="1"/>
    </xf>
    <xf numFmtId="4" fontId="9" fillId="5" borderId="14" xfId="0" applyNumberFormat="1" applyFont="1" applyFill="1" applyBorder="1" applyAlignment="1">
      <alignment vertical="top"/>
    </xf>
    <xf numFmtId="4" fontId="1" fillId="5" borderId="14" xfId="0" applyNumberFormat="1" applyFont="1" applyFill="1" applyBorder="1" applyAlignment="1">
      <alignment horizontal="center" vertical="top"/>
    </xf>
    <xf numFmtId="4" fontId="1" fillId="5" borderId="10" xfId="0" applyNumberFormat="1" applyFont="1" applyFill="1" applyBorder="1" applyAlignment="1">
      <alignment horizontal="center" vertical="top"/>
    </xf>
    <xf numFmtId="4" fontId="1" fillId="5" borderId="14" xfId="0" applyNumberFormat="1" applyFont="1" applyFill="1" applyBorder="1" applyAlignment="1">
      <alignment horizontal="center" vertical="top" wrapText="1"/>
    </xf>
    <xf numFmtId="4" fontId="9" fillId="5" borderId="10" xfId="0" applyNumberFormat="1" applyFont="1" applyFill="1" applyBorder="1" applyAlignment="1">
      <alignment vertical="top"/>
    </xf>
    <xf numFmtId="4" fontId="9" fillId="5" borderId="14" xfId="0" applyNumberFormat="1" applyFont="1" applyFill="1" applyBorder="1" applyAlignment="1">
      <alignment horizontal="center" vertical="top"/>
    </xf>
    <xf numFmtId="4" fontId="9" fillId="5" borderId="10" xfId="0" applyNumberFormat="1" applyFont="1" applyFill="1" applyBorder="1" applyAlignment="1">
      <alignment horizontal="center" vertical="top"/>
    </xf>
    <xf numFmtId="0" fontId="0" fillId="0" borderId="23" xfId="0" applyBorder="1" applyAlignment="1"/>
    <xf numFmtId="0" fontId="0" fillId="0" borderId="24" xfId="0" applyBorder="1" applyAlignment="1"/>
    <xf numFmtId="4" fontId="1" fillId="0" borderId="33" xfId="0" applyNumberFormat="1" applyFont="1" applyFill="1" applyBorder="1" applyAlignment="1">
      <alignment horizontal="center" vertical="top"/>
    </xf>
    <xf numFmtId="4" fontId="1" fillId="0" borderId="34" xfId="0" applyNumberFormat="1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vertical="top" wrapText="1"/>
    </xf>
    <xf numFmtId="0" fontId="0" fillId="5" borderId="17" xfId="0" applyFill="1" applyBorder="1" applyAlignment="1">
      <alignment vertical="top"/>
    </xf>
    <xf numFmtId="4" fontId="0" fillId="5" borderId="10" xfId="0" applyNumberFormat="1" applyFill="1" applyBorder="1" applyAlignment="1">
      <alignment vertical="top"/>
    </xf>
    <xf numFmtId="4" fontId="1" fillId="5" borderId="14" xfId="0" applyNumberFormat="1" applyFont="1" applyFill="1" applyBorder="1" applyAlignment="1">
      <alignment vertical="top"/>
    </xf>
    <xf numFmtId="4" fontId="9" fillId="5" borderId="14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horizontal="right" vertical="center" indent="4"/>
    </xf>
    <xf numFmtId="0" fontId="1" fillId="5" borderId="17" xfId="0" applyFont="1" applyFill="1" applyBorder="1" applyAlignment="1">
      <alignment vertical="top"/>
    </xf>
    <xf numFmtId="0" fontId="0" fillId="5" borderId="22" xfId="0" applyFill="1" applyBorder="1" applyAlignment="1">
      <alignment vertical="top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0" fontId="0" fillId="0" borderId="10" xfId="0" applyFill="1" applyBorder="1" applyAlignment="1"/>
    <xf numFmtId="0" fontId="0" fillId="0" borderId="17" xfId="0" applyFill="1" applyBorder="1" applyAlignment="1"/>
    <xf numFmtId="0" fontId="9" fillId="5" borderId="12" xfId="0" applyFont="1" applyFill="1" applyBorder="1" applyAlignment="1">
      <alignment vertical="top" wrapText="1"/>
    </xf>
    <xf numFmtId="0" fontId="9" fillId="5" borderId="18" xfId="0" applyFont="1" applyFill="1" applyBorder="1" applyAlignment="1">
      <alignment vertical="top"/>
    </xf>
    <xf numFmtId="4" fontId="9" fillId="5" borderId="15" xfId="0" applyNumberFormat="1" applyFont="1" applyFill="1" applyBorder="1" applyAlignment="1">
      <alignment vertical="top"/>
    </xf>
    <xf numFmtId="4" fontId="9" fillId="5" borderId="13" xfId="0" applyNumberFormat="1" applyFont="1" applyFill="1" applyBorder="1" applyAlignment="1">
      <alignment vertical="top"/>
    </xf>
    <xf numFmtId="4" fontId="9" fillId="5" borderId="15" xfId="0" applyNumberFormat="1" applyFont="1" applyFill="1" applyBorder="1" applyAlignment="1">
      <alignment horizontal="center" vertical="top"/>
    </xf>
    <xf numFmtId="4" fontId="9" fillId="5" borderId="13" xfId="0" applyNumberFormat="1" applyFont="1" applyFill="1" applyBorder="1" applyAlignment="1">
      <alignment horizontal="center" vertical="top"/>
    </xf>
    <xf numFmtId="4" fontId="9" fillId="5" borderId="18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28" xfId="0" applyNumberFormat="1" applyFont="1" applyFill="1" applyBorder="1" applyAlignment="1">
      <alignment horizontal="center" vertical="top"/>
    </xf>
    <xf numFmtId="4" fontId="1" fillId="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/>
    </xf>
    <xf numFmtId="0" fontId="0" fillId="0" borderId="38" xfId="0" applyFill="1" applyBorder="1" applyAlignment="1"/>
    <xf numFmtId="0" fontId="1" fillId="5" borderId="39" xfId="0" applyFont="1" applyFill="1" applyBorder="1" applyAlignment="1">
      <alignment horizontal="center" vertical="top"/>
    </xf>
    <xf numFmtId="0" fontId="20" fillId="4" borderId="2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/>
    <xf numFmtId="4" fontId="9" fillId="5" borderId="15" xfId="0" applyNumberFormat="1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right" vertical="top"/>
    </xf>
    <xf numFmtId="0" fontId="1" fillId="5" borderId="11" xfId="0" applyFont="1" applyFill="1" applyBorder="1" applyAlignment="1">
      <alignment vertical="top"/>
    </xf>
    <xf numFmtId="0" fontId="9" fillId="5" borderId="1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/>
    </xf>
    <xf numFmtId="4" fontId="1" fillId="0" borderId="14" xfId="2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40" xfId="0" applyFont="1" applyFill="1" applyBorder="1" applyAlignment="1">
      <alignment horizontal="right" vertical="top"/>
    </xf>
    <xf numFmtId="0" fontId="9" fillId="0" borderId="32" xfId="0" applyFont="1" applyFill="1" applyBorder="1" applyAlignment="1">
      <alignment vertical="top"/>
    </xf>
    <xf numFmtId="4" fontId="1" fillId="3" borderId="24" xfId="0" applyNumberFormat="1" applyFont="1" applyFill="1" applyBorder="1" applyAlignment="1">
      <alignment horizontal="center" vertical="top"/>
    </xf>
    <xf numFmtId="4" fontId="1" fillId="3" borderId="23" xfId="0" applyNumberFormat="1" applyFont="1" applyFill="1" applyBorder="1" applyAlignment="1">
      <alignment horizontal="center" vertical="top"/>
    </xf>
    <xf numFmtId="0" fontId="1" fillId="3" borderId="41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/>
    </xf>
    <xf numFmtId="4" fontId="9" fillId="0" borderId="25" xfId="0" applyNumberFormat="1" applyFont="1" applyBorder="1" applyAlignment="1">
      <alignment vertical="top"/>
    </xf>
    <xf numFmtId="4" fontId="0" fillId="3" borderId="26" xfId="0" applyNumberFormat="1" applyFill="1" applyBorder="1" applyAlignment="1">
      <alignment vertical="top"/>
    </xf>
    <xf numFmtId="4" fontId="1" fillId="3" borderId="25" xfId="0" applyNumberFormat="1" applyFont="1" applyFill="1" applyBorder="1" applyAlignment="1">
      <alignment horizontal="center" vertical="top" wrapText="1"/>
    </xf>
    <xf numFmtId="4" fontId="1" fillId="3" borderId="26" xfId="0" applyNumberFormat="1" applyFont="1" applyFill="1" applyBorder="1" applyAlignment="1">
      <alignment horizontal="center" vertical="top"/>
    </xf>
    <xf numFmtId="4" fontId="1" fillId="3" borderId="25" xfId="0" applyNumberFormat="1" applyFont="1" applyFill="1" applyBorder="1" applyAlignment="1">
      <alignment horizontal="center" vertical="top"/>
    </xf>
    <xf numFmtId="0" fontId="0" fillId="3" borderId="4" xfId="0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3" borderId="42" xfId="0" applyFont="1" applyFill="1" applyBorder="1" applyAlignment="1">
      <alignment horizontal="right" vertical="top"/>
    </xf>
    <xf numFmtId="4" fontId="11" fillId="3" borderId="27" xfId="0" applyNumberFormat="1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right" vertical="top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4" fontId="9" fillId="0" borderId="34" xfId="0" applyNumberFormat="1" applyFont="1" applyFill="1" applyBorder="1" applyAlignment="1">
      <alignment vertical="top"/>
    </xf>
    <xf numFmtId="4" fontId="1" fillId="0" borderId="33" xfId="0" applyNumberFormat="1" applyFont="1" applyFill="1" applyBorder="1" applyAlignment="1">
      <alignment vertical="top"/>
    </xf>
    <xf numFmtId="4" fontId="1" fillId="0" borderId="34" xfId="0" applyNumberFormat="1" applyFont="1" applyFill="1" applyBorder="1" applyAlignment="1">
      <alignment horizontal="center" vertical="top"/>
    </xf>
    <xf numFmtId="4" fontId="11" fillId="0" borderId="4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7" fillId="0" borderId="9" xfId="0" applyFont="1" applyFill="1" applyBorder="1" applyAlignment="1">
      <alignment vertical="top"/>
    </xf>
    <xf numFmtId="0" fontId="0" fillId="0" borderId="8" xfId="0" applyFill="1" applyBorder="1"/>
    <xf numFmtId="0" fontId="9" fillId="0" borderId="0" xfId="0" applyFont="1" applyFill="1"/>
    <xf numFmtId="4" fontId="9" fillId="0" borderId="14" xfId="0" applyNumberFormat="1" applyFont="1" applyFill="1" applyBorder="1" applyAlignment="1">
      <alignment horizontal="center" vertical="top"/>
    </xf>
    <xf numFmtId="0" fontId="9" fillId="5" borderId="14" xfId="0" applyFont="1" applyFill="1" applyBorder="1" applyAlignment="1">
      <alignment vertical="top"/>
    </xf>
    <xf numFmtId="0" fontId="9" fillId="3" borderId="14" xfId="0" applyFont="1" applyFill="1" applyBorder="1"/>
    <xf numFmtId="0" fontId="1" fillId="3" borderId="14" xfId="0" applyFont="1" applyFill="1" applyBorder="1" applyAlignment="1">
      <alignment vertical="top"/>
    </xf>
    <xf numFmtId="0" fontId="9" fillId="0" borderId="14" xfId="0" applyFont="1" applyFill="1" applyBorder="1"/>
    <xf numFmtId="0" fontId="9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/>
    </xf>
    <xf numFmtId="0" fontId="9" fillId="0" borderId="14" xfId="2" applyFont="1" applyFill="1" applyBorder="1" applyAlignment="1">
      <alignment horizontal="left" vertical="top" wrapText="1"/>
    </xf>
    <xf numFmtId="0" fontId="6" fillId="3" borderId="14" xfId="2" applyFont="1" applyFill="1" applyBorder="1" applyAlignment="1">
      <alignment horizontal="center" vertical="center" wrapText="1"/>
    </xf>
    <xf numFmtId="0" fontId="4" fillId="3" borderId="14" xfId="0" applyFont="1" applyFill="1" applyBorder="1"/>
    <xf numFmtId="0" fontId="1" fillId="5" borderId="14" xfId="0" applyFont="1" applyFill="1" applyBorder="1" applyAlignment="1">
      <alignment vertical="top"/>
    </xf>
    <xf numFmtId="0" fontId="19" fillId="3" borderId="14" xfId="0" applyFont="1" applyFill="1" applyBorder="1" applyAlignment="1">
      <alignment wrapText="1"/>
    </xf>
    <xf numFmtId="0" fontId="9" fillId="3" borderId="14" xfId="0" applyFont="1" applyFill="1" applyBorder="1" applyAlignment="1">
      <alignment vertical="top" wrapText="1"/>
    </xf>
    <xf numFmtId="0" fontId="19" fillId="3" borderId="14" xfId="0" applyFont="1" applyFill="1" applyBorder="1"/>
    <xf numFmtId="4" fontId="9" fillId="0" borderId="10" xfId="0" applyNumberFormat="1" applyFont="1" applyFill="1" applyBorder="1"/>
    <xf numFmtId="4" fontId="9" fillId="0" borderId="23" xfId="0" applyNumberFormat="1" applyFont="1" applyFill="1" applyBorder="1" applyAlignment="1">
      <alignment vertical="top"/>
    </xf>
    <xf numFmtId="165" fontId="1" fillId="0" borderId="10" xfId="2" applyNumberFormat="1" applyFont="1" applyFill="1" applyBorder="1" applyAlignment="1">
      <alignment horizontal="right" vertical="top" wrapText="1"/>
    </xf>
    <xf numFmtId="4" fontId="9" fillId="3" borderId="10" xfId="0" applyNumberFormat="1" applyFont="1" applyFill="1" applyBorder="1"/>
    <xf numFmtId="4" fontId="19" fillId="3" borderId="10" xfId="0" applyNumberFormat="1" applyFont="1" applyFill="1" applyBorder="1"/>
    <xf numFmtId="4" fontId="9" fillId="3" borderId="10" xfId="0" applyNumberFormat="1" applyFont="1" applyFill="1" applyBorder="1" applyAlignment="1">
      <alignment vertical="top"/>
    </xf>
    <xf numFmtId="4" fontId="9" fillId="5" borderId="10" xfId="0" applyNumberFormat="1" applyFont="1" applyFill="1" applyBorder="1" applyAlignment="1">
      <alignment horizontal="center" vertical="top" wrapText="1"/>
    </xf>
    <xf numFmtId="4" fontId="9" fillId="3" borderId="10" xfId="0" applyNumberFormat="1" applyFont="1" applyFill="1" applyBorder="1" applyAlignment="1">
      <alignment horizontal="center" wrapText="1"/>
    </xf>
    <xf numFmtId="4" fontId="9" fillId="3" borderId="10" xfId="0" applyNumberFormat="1" applyFont="1" applyFill="1" applyBorder="1" applyAlignment="1">
      <alignment horizontal="center" vertical="top" wrapText="1"/>
    </xf>
    <xf numFmtId="0" fontId="9" fillId="0" borderId="10" xfId="2" applyFont="1" applyFill="1" applyBorder="1" applyAlignment="1">
      <alignment horizontal="center" vertical="top" wrapText="1"/>
    </xf>
    <xf numFmtId="0" fontId="6" fillId="3" borderId="10" xfId="2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wrapText="1"/>
    </xf>
    <xf numFmtId="4" fontId="9" fillId="3" borderId="10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0" fillId="5" borderId="14" xfId="0" applyNumberFormat="1" applyFill="1" applyBorder="1" applyAlignment="1">
      <alignment vertical="top"/>
    </xf>
    <xf numFmtId="4" fontId="0" fillId="3" borderId="14" xfId="0" applyNumberFormat="1" applyFill="1" applyBorder="1"/>
    <xf numFmtId="4" fontId="0" fillId="0" borderId="14" xfId="0" applyNumberFormat="1" applyFill="1" applyBorder="1"/>
    <xf numFmtId="4" fontId="0" fillId="0" borderId="14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4" fontId="9" fillId="3" borderId="23" xfId="0" applyNumberFormat="1" applyFont="1" applyFill="1" applyBorder="1" applyAlignment="1">
      <alignment horizontal="center" vertical="top" wrapText="1"/>
    </xf>
    <xf numFmtId="4" fontId="9" fillId="3" borderId="14" xfId="0" applyNumberFormat="1" applyFont="1" applyFill="1" applyBorder="1" applyAlignment="1">
      <alignment horizontal="center"/>
    </xf>
    <xf numFmtId="4" fontId="9" fillId="3" borderId="14" xfId="0" applyNumberFormat="1" applyFont="1" applyFill="1" applyBorder="1" applyAlignment="1">
      <alignment horizontal="center" vertical="top"/>
    </xf>
    <xf numFmtId="4" fontId="9" fillId="3" borderId="24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" fontId="19" fillId="3" borderId="25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horizontal="center" vertical="top"/>
    </xf>
    <xf numFmtId="4" fontId="1" fillId="5" borderId="10" xfId="0" applyNumberFormat="1" applyFont="1" applyFill="1" applyBorder="1" applyAlignment="1">
      <alignment horizontal="center" vertical="top" wrapText="1"/>
    </xf>
    <xf numFmtId="4" fontId="1" fillId="3" borderId="0" xfId="0" applyNumberFormat="1" applyFont="1" applyFill="1" applyBorder="1" applyAlignment="1">
      <alignment horizontal="center" wrapText="1"/>
    </xf>
    <xf numFmtId="4" fontId="2" fillId="3" borderId="26" xfId="0" applyNumberFormat="1" applyFont="1" applyFill="1" applyBorder="1" applyAlignment="1">
      <alignment horizontal="center" wrapText="1"/>
    </xf>
    <xf numFmtId="4" fontId="1" fillId="3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21" fillId="4" borderId="2" xfId="2" applyFont="1" applyFill="1" applyBorder="1" applyAlignment="1">
      <alignment horizontal="center" vertical="center" wrapText="1"/>
    </xf>
    <xf numFmtId="0" fontId="1" fillId="3" borderId="14" xfId="2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wrapText="1"/>
    </xf>
    <xf numFmtId="4" fontId="11" fillId="3" borderId="14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3" borderId="24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wrapText="1"/>
    </xf>
    <xf numFmtId="4" fontId="9" fillId="3" borderId="25" xfId="0" applyNumberFormat="1" applyFont="1" applyFill="1" applyBorder="1" applyAlignment="1">
      <alignment horizontal="center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33" xfId="0" applyNumberFormat="1" applyFont="1" applyFill="1" applyBorder="1" applyAlignment="1">
      <alignment horizontal="center" vertical="top"/>
    </xf>
    <xf numFmtId="4" fontId="9" fillId="0" borderId="34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" fillId="5" borderId="37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4" fontId="9" fillId="0" borderId="13" xfId="0" applyNumberFormat="1" applyFont="1" applyFill="1" applyBorder="1"/>
    <xf numFmtId="4" fontId="1" fillId="0" borderId="15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horizontal="center" vertical="top"/>
    </xf>
    <xf numFmtId="4" fontId="4" fillId="0" borderId="24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7" fillId="0" borderId="0" xfId="0" applyFont="1" applyFill="1"/>
    <xf numFmtId="0" fontId="12" fillId="4" borderId="4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5" xfId="2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1" fillId="0" borderId="17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10" fillId="4" borderId="30" xfId="2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5" borderId="18" xfId="0" applyFont="1" applyFill="1" applyBorder="1" applyAlignment="1">
      <alignment vertical="top"/>
    </xf>
    <xf numFmtId="0" fontId="9" fillId="5" borderId="35" xfId="0" applyFont="1" applyFill="1" applyBorder="1" applyAlignment="1">
      <alignment vertical="top"/>
    </xf>
    <xf numFmtId="0" fontId="1" fillId="0" borderId="22" xfId="0" applyFont="1" applyFill="1" applyBorder="1" applyAlignment="1">
      <alignment horizontal="left" vertical="top"/>
    </xf>
  </cellXfs>
  <cellStyles count="4">
    <cellStyle name="Comma 2" xfId="1" xr:uid="{00000000-0005-0000-0000-000001000000}"/>
    <cellStyle name="Isticanje1" xfId="2" builtinId="29"/>
    <cellStyle name="Normal 2" xfId="3" xr:uid="{00000000-0005-0000-0000-000003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6"/>
  <sheetViews>
    <sheetView topLeftCell="A7" zoomScale="90" zoomScaleNormal="90" workbookViewId="0">
      <selection activeCell="C33" sqref="C33"/>
    </sheetView>
  </sheetViews>
  <sheetFormatPr defaultRowHeight="12.75" x14ac:dyDescent="0.2"/>
  <cols>
    <col min="1" max="1" width="13.42578125" bestFit="1" customWidth="1"/>
    <col min="2" max="2" width="8.42578125" style="19" bestFit="1" customWidth="1"/>
    <col min="3" max="3" width="49.5703125" bestFit="1" customWidth="1"/>
    <col min="4" max="4" width="14.42578125" customWidth="1"/>
    <col min="5" max="6" width="15.42578125" customWidth="1"/>
    <col min="7" max="7" width="39.85546875" style="18" bestFit="1" customWidth="1"/>
    <col min="8" max="8" width="19.7109375" style="5" customWidth="1"/>
    <col min="9" max="9" width="19.42578125" style="22" bestFit="1" customWidth="1"/>
    <col min="10" max="10" width="21.5703125" style="5" bestFit="1" customWidth="1"/>
    <col min="11" max="11" width="19.7109375" style="5" customWidth="1"/>
    <col min="12" max="12" width="14.140625" style="152" bestFit="1" customWidth="1"/>
    <col min="13" max="13" width="9.140625" style="47"/>
    <col min="14" max="14" width="11" bestFit="1" customWidth="1"/>
    <col min="15" max="15" width="12.5703125" bestFit="1" customWidth="1"/>
  </cols>
  <sheetData>
    <row r="1" spans="1:14" ht="0.75" customHeight="1" x14ac:dyDescent="0.2">
      <c r="B1" s="258"/>
      <c r="C1" s="33"/>
      <c r="D1" s="33"/>
      <c r="E1" s="33"/>
      <c r="F1" s="33"/>
      <c r="G1" s="259"/>
      <c r="H1" s="35"/>
      <c r="I1" s="149"/>
      <c r="J1" s="35"/>
      <c r="K1" s="35"/>
      <c r="L1" s="260"/>
    </row>
    <row r="2" spans="1:14" ht="0.75" customHeight="1" thickBot="1" x14ac:dyDescent="0.25">
      <c r="B2" s="261"/>
      <c r="C2" s="54"/>
      <c r="D2" s="54"/>
      <c r="E2" s="54"/>
      <c r="F2" s="54"/>
      <c r="G2" s="262"/>
      <c r="H2" s="173"/>
      <c r="I2" s="263"/>
      <c r="J2" s="173"/>
      <c r="K2" s="173"/>
      <c r="L2" s="264"/>
    </row>
    <row r="3" spans="1:14" ht="27.75" customHeight="1" x14ac:dyDescent="0.2">
      <c r="B3" s="367" t="s">
        <v>194</v>
      </c>
      <c r="C3" s="368"/>
      <c r="D3" s="368"/>
      <c r="E3" s="368"/>
      <c r="F3" s="368"/>
      <c r="G3" s="368"/>
      <c r="H3" s="368"/>
      <c r="I3" s="368"/>
      <c r="J3" s="368"/>
      <c r="K3" s="369"/>
      <c r="L3" s="370"/>
    </row>
    <row r="4" spans="1:14" ht="27.75" customHeight="1" thickBot="1" x14ac:dyDescent="0.25">
      <c r="B4" s="371" t="s">
        <v>89</v>
      </c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4" ht="36" x14ac:dyDescent="0.2">
      <c r="A5" t="s">
        <v>195</v>
      </c>
      <c r="B5" s="155" t="s">
        <v>12</v>
      </c>
      <c r="C5" s="10" t="s">
        <v>6</v>
      </c>
      <c r="D5" s="95" t="s">
        <v>19</v>
      </c>
      <c r="E5" s="12" t="s">
        <v>14</v>
      </c>
      <c r="F5" s="11" t="s">
        <v>57</v>
      </c>
      <c r="G5" s="12" t="s">
        <v>7</v>
      </c>
      <c r="H5" s="11" t="s">
        <v>8</v>
      </c>
      <c r="I5" s="12" t="s">
        <v>9</v>
      </c>
      <c r="J5" s="11" t="s">
        <v>10</v>
      </c>
      <c r="K5" s="12" t="s">
        <v>21</v>
      </c>
      <c r="L5" s="150" t="s">
        <v>51</v>
      </c>
    </row>
    <row r="6" spans="1:14" ht="15" customHeight="1" thickBot="1" x14ac:dyDescent="0.25">
      <c r="A6">
        <v>3211</v>
      </c>
      <c r="B6" s="166" t="s">
        <v>108</v>
      </c>
      <c r="C6" s="77" t="s">
        <v>84</v>
      </c>
      <c r="D6" s="96" t="s">
        <v>83</v>
      </c>
      <c r="E6" s="87">
        <v>35000</v>
      </c>
      <c r="F6" s="66">
        <f>E6*1.25</f>
        <v>43750</v>
      </c>
      <c r="G6" s="104" t="s">
        <v>69</v>
      </c>
      <c r="H6" s="67"/>
      <c r="I6" s="91"/>
      <c r="J6" s="68"/>
      <c r="K6" s="91"/>
      <c r="L6" s="130"/>
    </row>
    <row r="7" spans="1:14" s="3" customFormat="1" ht="26.25" thickBot="1" x14ac:dyDescent="0.25">
      <c r="A7" s="43">
        <v>3213</v>
      </c>
      <c r="B7" s="166" t="s">
        <v>109</v>
      </c>
      <c r="C7" s="78" t="s">
        <v>85</v>
      </c>
      <c r="D7" s="96" t="s">
        <v>82</v>
      </c>
      <c r="E7" s="87">
        <v>24000</v>
      </c>
      <c r="F7" s="66">
        <f>E7*1.25</f>
        <v>30000</v>
      </c>
      <c r="G7" s="104" t="s">
        <v>69</v>
      </c>
      <c r="H7" s="67"/>
      <c r="I7" s="91"/>
      <c r="J7" s="68"/>
      <c r="K7" s="91"/>
      <c r="L7" s="130"/>
      <c r="M7" s="48"/>
      <c r="N7" s="14"/>
    </row>
    <row r="8" spans="1:14" x14ac:dyDescent="0.2">
      <c r="A8" s="24">
        <v>3221</v>
      </c>
      <c r="B8" s="164" t="s">
        <v>110</v>
      </c>
      <c r="C8" s="79" t="s">
        <v>111</v>
      </c>
      <c r="D8" s="97" t="s">
        <v>29</v>
      </c>
      <c r="E8" s="88">
        <v>30000</v>
      </c>
      <c r="F8" s="69">
        <f>E8*1.25</f>
        <v>37500</v>
      </c>
      <c r="G8" s="105" t="s">
        <v>63</v>
      </c>
      <c r="H8" s="70"/>
      <c r="I8" s="91"/>
      <c r="J8" s="68"/>
      <c r="K8" s="91"/>
      <c r="L8" s="130"/>
    </row>
    <row r="9" spans="1:14" s="24" customFormat="1" x14ac:dyDescent="0.2">
      <c r="A9" s="24">
        <v>3221</v>
      </c>
      <c r="B9" s="164" t="s">
        <v>112</v>
      </c>
      <c r="C9" s="79" t="s">
        <v>86</v>
      </c>
      <c r="D9" s="97" t="s">
        <v>93</v>
      </c>
      <c r="E9" s="88">
        <v>30000</v>
      </c>
      <c r="F9" s="69">
        <f>E9*1.25</f>
        <v>37500</v>
      </c>
      <c r="G9" s="105" t="s">
        <v>63</v>
      </c>
      <c r="H9" s="70"/>
      <c r="I9" s="91"/>
      <c r="J9" s="68"/>
      <c r="K9" s="91"/>
      <c r="L9" s="130"/>
      <c r="M9" s="46"/>
    </row>
    <row r="10" spans="1:14" s="9" customFormat="1" ht="25.5" x14ac:dyDescent="0.2">
      <c r="A10" s="241">
        <v>3221</v>
      </c>
      <c r="B10" s="158" t="s">
        <v>113</v>
      </c>
      <c r="C10" s="80" t="s">
        <v>94</v>
      </c>
      <c r="D10" s="171" t="s">
        <v>75</v>
      </c>
      <c r="E10" s="87">
        <v>40000</v>
      </c>
      <c r="F10" s="66">
        <f>E10*1.25</f>
        <v>50000</v>
      </c>
      <c r="G10" s="106" t="s">
        <v>63</v>
      </c>
      <c r="H10" s="68"/>
      <c r="I10" s="91"/>
      <c r="J10" s="68"/>
      <c r="K10" s="91"/>
      <c r="L10" s="130"/>
      <c r="M10" s="47"/>
    </row>
    <row r="11" spans="1:14" s="9" customFormat="1" x14ac:dyDescent="0.2">
      <c r="A11" s="241">
        <v>3227</v>
      </c>
      <c r="B11" s="164" t="s">
        <v>114</v>
      </c>
      <c r="C11" s="79" t="s">
        <v>88</v>
      </c>
      <c r="D11" s="97" t="s">
        <v>95</v>
      </c>
      <c r="E11" s="88">
        <v>40000</v>
      </c>
      <c r="F11" s="69">
        <v>50000</v>
      </c>
      <c r="G11" s="105" t="s">
        <v>63</v>
      </c>
      <c r="H11" s="70"/>
      <c r="I11" s="91"/>
      <c r="J11" s="68"/>
      <c r="K11" s="91"/>
      <c r="L11" s="130"/>
      <c r="M11" s="47"/>
    </row>
    <row r="12" spans="1:14" s="9" customFormat="1" ht="13.5" thickBot="1" x14ac:dyDescent="0.25">
      <c r="A12" s="241">
        <v>3231</v>
      </c>
      <c r="B12" s="158" t="s">
        <v>115</v>
      </c>
      <c r="C12" s="81" t="s">
        <v>0</v>
      </c>
      <c r="D12" s="171" t="s">
        <v>25</v>
      </c>
      <c r="E12" s="89">
        <v>80000</v>
      </c>
      <c r="F12" s="71">
        <v>108000</v>
      </c>
      <c r="G12" s="106" t="s">
        <v>62</v>
      </c>
      <c r="H12" s="68"/>
      <c r="I12" s="91"/>
      <c r="J12" s="68"/>
      <c r="K12" s="91"/>
      <c r="L12" s="130"/>
      <c r="M12" s="46"/>
    </row>
    <row r="13" spans="1:14" s="24" customFormat="1" ht="13.5" thickBot="1" x14ac:dyDescent="0.25">
      <c r="A13" s="24">
        <v>3231</v>
      </c>
      <c r="B13" s="158" t="s">
        <v>116</v>
      </c>
      <c r="C13" s="81" t="s">
        <v>1</v>
      </c>
      <c r="D13" s="171" t="s">
        <v>26</v>
      </c>
      <c r="E13" s="89">
        <v>30000</v>
      </c>
      <c r="F13" s="71">
        <f>E13*1.25</f>
        <v>37500</v>
      </c>
      <c r="G13" s="106" t="s">
        <v>62</v>
      </c>
      <c r="H13" s="68"/>
      <c r="I13" s="91"/>
      <c r="J13" s="68"/>
      <c r="K13" s="91"/>
      <c r="L13" s="130"/>
      <c r="M13" s="49"/>
    </row>
    <row r="14" spans="1:14" s="43" customFormat="1" ht="13.5" thickBot="1" x14ac:dyDescent="0.25">
      <c r="A14" s="43">
        <v>3232</v>
      </c>
      <c r="B14" s="160" t="s">
        <v>117</v>
      </c>
      <c r="C14" s="82" t="s">
        <v>66</v>
      </c>
      <c r="D14" s="98" t="s">
        <v>38</v>
      </c>
      <c r="E14" s="88">
        <v>90000</v>
      </c>
      <c r="F14" s="72">
        <f>E14*1.25</f>
        <v>112500</v>
      </c>
      <c r="G14" s="107" t="s">
        <v>62</v>
      </c>
      <c r="H14" s="73"/>
      <c r="I14" s="93"/>
      <c r="J14" s="74"/>
      <c r="K14" s="93"/>
      <c r="L14" s="129"/>
      <c r="M14" s="47"/>
      <c r="N14" s="42"/>
    </row>
    <row r="15" spans="1:14" ht="29.25" customHeight="1" x14ac:dyDescent="0.2">
      <c r="A15" s="24">
        <v>3232</v>
      </c>
      <c r="B15" s="160" t="s">
        <v>118</v>
      </c>
      <c r="C15" s="83" t="s">
        <v>73</v>
      </c>
      <c r="D15" s="98" t="s">
        <v>74</v>
      </c>
      <c r="E15" s="88">
        <v>30000</v>
      </c>
      <c r="F15" s="72">
        <f>E15*1.25</f>
        <v>37500</v>
      </c>
      <c r="G15" s="105" t="s">
        <v>62</v>
      </c>
      <c r="H15" s="70"/>
      <c r="I15" s="91"/>
      <c r="J15" s="68"/>
      <c r="K15" s="91"/>
      <c r="L15" s="130"/>
    </row>
    <row r="16" spans="1:14" s="45" customFormat="1" ht="29.25" customHeight="1" x14ac:dyDescent="0.2">
      <c r="A16" s="274">
        <v>3232</v>
      </c>
      <c r="B16" s="160" t="s">
        <v>206</v>
      </c>
      <c r="C16" s="83" t="s">
        <v>197</v>
      </c>
      <c r="D16" s="98" t="s">
        <v>223</v>
      </c>
      <c r="E16" s="88">
        <v>155000</v>
      </c>
      <c r="F16" s="72">
        <f>E16*1.25</f>
        <v>193750</v>
      </c>
      <c r="G16" s="107" t="s">
        <v>62</v>
      </c>
      <c r="H16" s="73"/>
      <c r="I16" s="93"/>
      <c r="J16" s="74"/>
      <c r="K16" s="93"/>
      <c r="L16" s="129"/>
      <c r="M16" s="366"/>
    </row>
    <row r="17" spans="1:15" s="277" customFormat="1" ht="38.25" x14ac:dyDescent="0.2">
      <c r="A17" s="246">
        <v>3232</v>
      </c>
      <c r="B17" s="160" t="s">
        <v>119</v>
      </c>
      <c r="C17" s="83" t="s">
        <v>204</v>
      </c>
      <c r="D17" s="116" t="s">
        <v>224</v>
      </c>
      <c r="E17" s="88">
        <v>40000</v>
      </c>
      <c r="F17" s="69">
        <f>E17*1.25</f>
        <v>50000</v>
      </c>
      <c r="G17" s="278" t="s">
        <v>63</v>
      </c>
      <c r="H17" s="73"/>
      <c r="I17" s="278"/>
      <c r="J17" s="73"/>
      <c r="K17" s="107"/>
      <c r="L17" s="147"/>
    </row>
    <row r="18" spans="1:15" x14ac:dyDescent="0.2">
      <c r="A18" s="37" t="s">
        <v>203</v>
      </c>
      <c r="B18" s="158" t="s">
        <v>120</v>
      </c>
      <c r="C18" s="85" t="s">
        <v>87</v>
      </c>
      <c r="D18" s="171" t="s">
        <v>70</v>
      </c>
      <c r="E18" s="89">
        <v>84000</v>
      </c>
      <c r="F18" s="71">
        <v>95000</v>
      </c>
      <c r="G18" s="106" t="s">
        <v>69</v>
      </c>
      <c r="H18" s="68"/>
      <c r="I18" s="91"/>
      <c r="J18" s="68"/>
      <c r="K18" s="91"/>
      <c r="L18" s="130"/>
    </row>
    <row r="19" spans="1:15" s="45" customFormat="1" ht="25.5" x14ac:dyDescent="0.2">
      <c r="A19" s="44" t="s">
        <v>202</v>
      </c>
      <c r="B19" s="161" t="s">
        <v>121</v>
      </c>
      <c r="C19" s="86" t="s">
        <v>102</v>
      </c>
      <c r="D19" s="99" t="s">
        <v>103</v>
      </c>
      <c r="E19" s="101">
        <v>15000</v>
      </c>
      <c r="F19" s="76">
        <f t="shared" ref="F19:F28" si="0">E19*1.25</f>
        <v>18750</v>
      </c>
      <c r="G19" s="108" t="s">
        <v>62</v>
      </c>
      <c r="H19" s="75"/>
      <c r="I19" s="92"/>
      <c r="J19" s="75"/>
      <c r="K19" s="92"/>
      <c r="L19" s="151"/>
      <c r="M19" s="50"/>
    </row>
    <row r="20" spans="1:15" s="17" customFormat="1" ht="13.5" thickBot="1" x14ac:dyDescent="0.25">
      <c r="A20" s="244" t="s">
        <v>202</v>
      </c>
      <c r="B20" s="161" t="s">
        <v>122</v>
      </c>
      <c r="C20" s="86" t="s">
        <v>180</v>
      </c>
      <c r="D20" s="99" t="s">
        <v>58</v>
      </c>
      <c r="E20" s="101">
        <v>35000</v>
      </c>
      <c r="F20" s="76">
        <f t="shared" si="0"/>
        <v>43750</v>
      </c>
      <c r="G20" s="108" t="s">
        <v>62</v>
      </c>
      <c r="H20" s="75"/>
      <c r="I20" s="92"/>
      <c r="J20" s="75"/>
      <c r="K20" s="92"/>
      <c r="L20" s="151"/>
      <c r="M20" s="50"/>
      <c r="O20" s="21"/>
    </row>
    <row r="21" spans="1:15" s="17" customFormat="1" ht="13.5" thickBot="1" x14ac:dyDescent="0.25">
      <c r="A21" s="244">
        <v>3237</v>
      </c>
      <c r="B21" s="158" t="s">
        <v>123</v>
      </c>
      <c r="C21" s="85" t="s">
        <v>5</v>
      </c>
      <c r="D21" s="171" t="s">
        <v>34</v>
      </c>
      <c r="E21" s="89">
        <v>80000</v>
      </c>
      <c r="F21" s="71">
        <f t="shared" si="0"/>
        <v>100000</v>
      </c>
      <c r="G21" s="106" t="s">
        <v>62</v>
      </c>
      <c r="H21" s="68"/>
      <c r="I21" s="91"/>
      <c r="J21" s="68"/>
      <c r="K21" s="91"/>
      <c r="L21" s="130"/>
      <c r="M21" s="48"/>
      <c r="O21" s="21"/>
    </row>
    <row r="22" spans="1:15" s="3" customFormat="1" ht="13.5" thickBot="1" x14ac:dyDescent="0.25">
      <c r="A22" s="43">
        <v>3237</v>
      </c>
      <c r="B22" s="158" t="s">
        <v>124</v>
      </c>
      <c r="C22" s="85" t="s">
        <v>17</v>
      </c>
      <c r="D22" s="171" t="s">
        <v>31</v>
      </c>
      <c r="E22" s="89">
        <v>50000</v>
      </c>
      <c r="F22" s="71">
        <f t="shared" si="0"/>
        <v>62500</v>
      </c>
      <c r="G22" s="106" t="s">
        <v>62</v>
      </c>
      <c r="H22" s="68"/>
      <c r="I22" s="91"/>
      <c r="J22" s="68"/>
      <c r="K22" s="91"/>
      <c r="L22" s="130"/>
      <c r="M22" s="48"/>
      <c r="N22" s="14"/>
    </row>
    <row r="23" spans="1:15" s="3" customFormat="1" ht="30.75" customHeight="1" thickBot="1" x14ac:dyDescent="0.25">
      <c r="A23" s="43">
        <v>3237</v>
      </c>
      <c r="B23" s="161" t="s">
        <v>125</v>
      </c>
      <c r="C23" s="86" t="s">
        <v>64</v>
      </c>
      <c r="D23" s="99" t="s">
        <v>43</v>
      </c>
      <c r="E23" s="101">
        <v>20000</v>
      </c>
      <c r="F23" s="71">
        <f t="shared" si="0"/>
        <v>25000</v>
      </c>
      <c r="G23" s="108" t="s">
        <v>62</v>
      </c>
      <c r="H23" s="75"/>
      <c r="I23" s="245"/>
      <c r="J23" s="75"/>
      <c r="K23" s="92"/>
      <c r="L23" s="151"/>
      <c r="M23" s="48"/>
      <c r="N23" s="14"/>
    </row>
    <row r="24" spans="1:15" s="43" customFormat="1" ht="26.25" thickBot="1" x14ac:dyDescent="0.25">
      <c r="A24" s="43">
        <v>3237</v>
      </c>
      <c r="B24" s="164" t="s">
        <v>126</v>
      </c>
      <c r="C24" s="79" t="s">
        <v>48</v>
      </c>
      <c r="D24" s="100" t="s">
        <v>41</v>
      </c>
      <c r="E24" s="102">
        <v>117000</v>
      </c>
      <c r="F24" s="66">
        <f t="shared" si="0"/>
        <v>146250</v>
      </c>
      <c r="G24" s="105" t="s">
        <v>62</v>
      </c>
      <c r="H24" s="70"/>
      <c r="I24" s="91"/>
      <c r="J24" s="68"/>
      <c r="K24" s="91"/>
      <c r="L24" s="130"/>
      <c r="M24" s="51"/>
      <c r="N24" s="42"/>
    </row>
    <row r="25" spans="1:15" s="45" customFormat="1" ht="51.75" thickBot="1" x14ac:dyDescent="0.25">
      <c r="A25" s="44">
        <v>3237</v>
      </c>
      <c r="B25" s="160" t="s">
        <v>127</v>
      </c>
      <c r="C25" s="83" t="s">
        <v>176</v>
      </c>
      <c r="D25" s="116" t="s">
        <v>225</v>
      </c>
      <c r="E25" s="88">
        <v>190000</v>
      </c>
      <c r="F25" s="76">
        <f t="shared" si="0"/>
        <v>237500</v>
      </c>
      <c r="G25" s="278" t="s">
        <v>62</v>
      </c>
      <c r="H25" s="338"/>
      <c r="I25" s="93"/>
      <c r="J25" s="74"/>
      <c r="K25" s="131"/>
      <c r="L25" s="129"/>
    </row>
    <row r="26" spans="1:15" s="45" customFormat="1" ht="26.25" thickBot="1" x14ac:dyDescent="0.25">
      <c r="A26" s="274">
        <v>3238</v>
      </c>
      <c r="B26" s="160" t="s">
        <v>128</v>
      </c>
      <c r="C26" s="83" t="s">
        <v>97</v>
      </c>
      <c r="D26" s="98" t="s">
        <v>30</v>
      </c>
      <c r="E26" s="88">
        <v>25000</v>
      </c>
      <c r="F26" s="72">
        <f t="shared" si="0"/>
        <v>31250</v>
      </c>
      <c r="G26" s="107" t="s">
        <v>62</v>
      </c>
      <c r="H26" s="73"/>
      <c r="I26" s="93"/>
      <c r="J26" s="74"/>
      <c r="K26" s="93"/>
      <c r="L26" s="129"/>
      <c r="M26" s="275"/>
      <c r="N26" s="276"/>
    </row>
    <row r="27" spans="1:15" s="3" customFormat="1" ht="26.25" thickBot="1" x14ac:dyDescent="0.25">
      <c r="A27" s="43">
        <v>3238</v>
      </c>
      <c r="B27" s="160" t="s">
        <v>129</v>
      </c>
      <c r="C27" s="83" t="s">
        <v>107</v>
      </c>
      <c r="D27" s="98" t="s">
        <v>81</v>
      </c>
      <c r="E27" s="88">
        <v>30000</v>
      </c>
      <c r="F27" s="72">
        <f t="shared" si="0"/>
        <v>37500</v>
      </c>
      <c r="G27" s="107" t="s">
        <v>62</v>
      </c>
      <c r="H27" s="73"/>
      <c r="I27" s="93"/>
      <c r="J27" s="74"/>
      <c r="K27" s="93"/>
      <c r="L27" s="129"/>
      <c r="M27" s="48"/>
      <c r="N27" s="14"/>
    </row>
    <row r="28" spans="1:15" s="45" customFormat="1" ht="26.25" thickBot="1" x14ac:dyDescent="0.25">
      <c r="A28" s="246">
        <v>3238</v>
      </c>
      <c r="B28" s="160" t="s">
        <v>130</v>
      </c>
      <c r="C28" s="83" t="s">
        <v>179</v>
      </c>
      <c r="D28" s="116" t="s">
        <v>226</v>
      </c>
      <c r="E28" s="88">
        <v>40000</v>
      </c>
      <c r="F28" s="76">
        <f t="shared" si="0"/>
        <v>50000</v>
      </c>
      <c r="G28" s="278" t="s">
        <v>62</v>
      </c>
      <c r="H28" s="338"/>
      <c r="I28" s="93"/>
      <c r="J28" s="74"/>
      <c r="K28" s="131"/>
      <c r="L28" s="129"/>
    </row>
    <row r="29" spans="1:15" s="3" customFormat="1" ht="29.25" customHeight="1" thickBot="1" x14ac:dyDescent="0.25">
      <c r="A29" s="43">
        <v>3292</v>
      </c>
      <c r="B29" s="265" t="s">
        <v>131</v>
      </c>
      <c r="C29" s="251" t="s">
        <v>56</v>
      </c>
      <c r="D29" s="252" t="s">
        <v>33</v>
      </c>
      <c r="E29" s="253">
        <v>22000</v>
      </c>
      <c r="F29" s="254">
        <f>E29</f>
        <v>22000</v>
      </c>
      <c r="G29" s="255" t="s">
        <v>62</v>
      </c>
      <c r="H29" s="256"/>
      <c r="I29" s="257"/>
      <c r="J29" s="256"/>
      <c r="K29" s="257"/>
      <c r="L29" s="266"/>
      <c r="M29" s="52"/>
      <c r="N29" s="14"/>
    </row>
    <row r="30" spans="1:15" s="2" customFormat="1" ht="13.5" thickBot="1" x14ac:dyDescent="0.25">
      <c r="A30" s="242">
        <v>3292</v>
      </c>
      <c r="B30" s="158" t="s">
        <v>207</v>
      </c>
      <c r="C30" s="85" t="s">
        <v>20</v>
      </c>
      <c r="D30" s="171" t="s">
        <v>32</v>
      </c>
      <c r="E30" s="103">
        <v>32000</v>
      </c>
      <c r="F30" s="66">
        <f>E30</f>
        <v>32000</v>
      </c>
      <c r="G30" s="106" t="s">
        <v>62</v>
      </c>
      <c r="H30" s="68"/>
      <c r="I30" s="91"/>
      <c r="J30" s="68"/>
      <c r="K30" s="91"/>
      <c r="L30" s="130"/>
      <c r="M30" s="48"/>
      <c r="N30" s="13"/>
    </row>
    <row r="31" spans="1:15" s="3" customFormat="1" ht="13.5" thickBot="1" x14ac:dyDescent="0.25">
      <c r="A31" s="43">
        <v>3292</v>
      </c>
      <c r="B31" s="158" t="s">
        <v>198</v>
      </c>
      <c r="C31" s="85" t="s">
        <v>59</v>
      </c>
      <c r="D31" s="171" t="s">
        <v>60</v>
      </c>
      <c r="E31" s="88">
        <v>40000</v>
      </c>
      <c r="F31" s="66">
        <f>E31</f>
        <v>40000</v>
      </c>
      <c r="G31" s="106" t="s">
        <v>62</v>
      </c>
      <c r="H31" s="68"/>
      <c r="I31" s="91"/>
      <c r="J31" s="68"/>
      <c r="K31" s="91"/>
      <c r="L31" s="130"/>
      <c r="M31" s="48"/>
      <c r="N31" s="14"/>
    </row>
    <row r="32" spans="1:15" s="277" customFormat="1" ht="27.75" customHeight="1" x14ac:dyDescent="0.2">
      <c r="A32" s="246">
        <v>4221</v>
      </c>
      <c r="B32" s="160" t="s">
        <v>208</v>
      </c>
      <c r="C32" s="83" t="s">
        <v>177</v>
      </c>
      <c r="D32" s="116" t="s">
        <v>227</v>
      </c>
      <c r="E32" s="88">
        <v>150000</v>
      </c>
      <c r="F32" s="69">
        <f>E32*1.25</f>
        <v>187500</v>
      </c>
      <c r="G32" s="278" t="s">
        <v>63</v>
      </c>
      <c r="H32" s="73"/>
      <c r="I32" s="278"/>
      <c r="J32" s="73"/>
      <c r="K32" s="107"/>
      <c r="L32" s="147"/>
    </row>
    <row r="33" spans="1:14" s="45" customFormat="1" ht="26.25" thickBot="1" x14ac:dyDescent="0.25">
      <c r="A33" s="246">
        <v>4221</v>
      </c>
      <c r="B33" s="267" t="s">
        <v>209</v>
      </c>
      <c r="C33" s="268" t="s">
        <v>178</v>
      </c>
      <c r="D33" s="269" t="s">
        <v>227</v>
      </c>
      <c r="E33" s="270">
        <v>130000</v>
      </c>
      <c r="F33" s="271">
        <f>E33*1.25</f>
        <v>162500</v>
      </c>
      <c r="G33" s="340" t="s">
        <v>63</v>
      </c>
      <c r="H33" s="339"/>
      <c r="I33" s="272"/>
      <c r="J33" s="198"/>
      <c r="K33" s="199"/>
      <c r="L33" s="273"/>
    </row>
    <row r="34" spans="1:14" ht="13.5" thickBot="1" x14ac:dyDescent="0.25">
      <c r="B34" s="65"/>
      <c r="C34" s="62"/>
      <c r="D34" s="62"/>
      <c r="E34" s="64"/>
      <c r="F34" s="64"/>
      <c r="G34" s="63"/>
      <c r="H34" s="61"/>
      <c r="I34" s="61"/>
      <c r="J34" s="61"/>
      <c r="K34" s="61"/>
      <c r="L34" s="63"/>
      <c r="N34" s="15"/>
    </row>
    <row r="35" spans="1:14" x14ac:dyDescent="0.2">
      <c r="B35" s="55"/>
      <c r="C35" s="54"/>
      <c r="D35" s="54"/>
      <c r="E35" s="56"/>
      <c r="F35" s="56"/>
      <c r="G35" s="57"/>
      <c r="H35" s="58"/>
      <c r="I35" s="59"/>
      <c r="J35" s="58"/>
      <c r="K35" s="58"/>
      <c r="L35" s="153"/>
      <c r="M35" s="53"/>
    </row>
    <row r="36" spans="1:14" s="7" customFormat="1" x14ac:dyDescent="0.2">
      <c r="B36" s="55"/>
      <c r="C36" s="60"/>
      <c r="D36" s="60"/>
      <c r="E36" s="56"/>
      <c r="F36" s="56"/>
      <c r="G36" s="57"/>
      <c r="H36" s="58"/>
      <c r="I36" s="59"/>
      <c r="J36" s="58"/>
      <c r="K36" s="58"/>
      <c r="L36" s="153"/>
      <c r="M36" s="47"/>
    </row>
    <row r="37" spans="1:14" x14ac:dyDescent="0.2">
      <c r="B37" s="20"/>
      <c r="C37" s="4"/>
      <c r="D37" s="4"/>
      <c r="E37" s="4"/>
      <c r="F37" s="4"/>
      <c r="G37" s="40"/>
      <c r="H37" s="8"/>
      <c r="I37" s="8"/>
      <c r="J37" s="7"/>
      <c r="K37" s="7"/>
      <c r="L37" s="154"/>
    </row>
    <row r="38" spans="1:14" x14ac:dyDescent="0.2">
      <c r="C38" s="16"/>
      <c r="D38" s="16"/>
      <c r="E38" s="1"/>
      <c r="G38" s="23"/>
    </row>
    <row r="39" spans="1:14" x14ac:dyDescent="0.2">
      <c r="C39" s="47"/>
    </row>
    <row r="41" spans="1:14" x14ac:dyDescent="0.2">
      <c r="G41" s="23"/>
    </row>
    <row r="42" spans="1:14" x14ac:dyDescent="0.2">
      <c r="C42" s="1"/>
      <c r="D42" s="1"/>
    </row>
    <row r="43" spans="1:14" x14ac:dyDescent="0.2">
      <c r="F43" s="1"/>
    </row>
    <row r="46" spans="1:14" x14ac:dyDescent="0.2">
      <c r="F46" s="1"/>
    </row>
  </sheetData>
  <mergeCells count="2">
    <mergeCell ref="B3:L3"/>
    <mergeCell ref="B4:L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6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51"/>
  <sheetViews>
    <sheetView tabSelected="1" topLeftCell="A13" workbookViewId="0">
      <selection activeCell="G26" sqref="G26:G27"/>
    </sheetView>
  </sheetViews>
  <sheetFormatPr defaultRowHeight="12.75" x14ac:dyDescent="0.2"/>
  <cols>
    <col min="1" max="1" width="13.5703125" bestFit="1" customWidth="1"/>
    <col min="2" max="2" width="8.5703125" style="19" bestFit="1" customWidth="1"/>
    <col min="3" max="3" width="70.140625" bestFit="1" customWidth="1"/>
    <col min="4" max="4" width="11.140625" bestFit="1" customWidth="1"/>
    <col min="5" max="6" width="18.7109375" customWidth="1"/>
    <col min="7" max="7" width="37.28515625" style="5" bestFit="1" customWidth="1"/>
    <col min="8" max="8" width="20.7109375" style="5" bestFit="1" customWidth="1"/>
    <col min="9" max="9" width="14" style="5" bestFit="1" customWidth="1"/>
    <col min="10" max="10" width="19" style="5" bestFit="1" customWidth="1"/>
    <col min="11" max="11" width="19.28515625" style="18" bestFit="1" customWidth="1"/>
    <col min="12" max="12" width="19" style="22" customWidth="1"/>
  </cols>
  <sheetData>
    <row r="1" spans="1:12" ht="0.75" customHeight="1" thickBot="1" x14ac:dyDescent="0.25">
      <c r="B1" s="34"/>
      <c r="C1" s="33"/>
      <c r="D1" s="33"/>
      <c r="E1" s="33"/>
      <c r="F1" s="33"/>
      <c r="G1" s="35"/>
      <c r="H1" s="35"/>
      <c r="I1" s="35"/>
      <c r="J1" s="35"/>
      <c r="K1" s="36"/>
      <c r="L1" s="149"/>
    </row>
    <row r="2" spans="1:12" ht="27.75" customHeight="1" x14ac:dyDescent="0.2">
      <c r="B2" s="367" t="s">
        <v>194</v>
      </c>
      <c r="C2" s="368"/>
      <c r="D2" s="368"/>
      <c r="E2" s="368"/>
      <c r="F2" s="368"/>
      <c r="G2" s="368"/>
      <c r="H2" s="368"/>
      <c r="I2" s="368"/>
      <c r="J2" s="368"/>
      <c r="K2" s="368"/>
      <c r="L2" s="374"/>
    </row>
    <row r="3" spans="1:12" ht="27.75" customHeight="1" thickBot="1" x14ac:dyDescent="0.25">
      <c r="B3" s="375" t="s">
        <v>90</v>
      </c>
      <c r="C3" s="376"/>
      <c r="D3" s="376"/>
      <c r="E3" s="376"/>
      <c r="F3" s="376"/>
      <c r="G3" s="376"/>
      <c r="H3" s="376"/>
      <c r="I3" s="376"/>
      <c r="J3" s="376"/>
      <c r="K3" s="376"/>
      <c r="L3" s="377"/>
    </row>
    <row r="4" spans="1:12" ht="24" x14ac:dyDescent="0.2">
      <c r="A4" s="6" t="s">
        <v>195</v>
      </c>
      <c r="B4" s="95" t="s">
        <v>13</v>
      </c>
      <c r="C4" s="11" t="s">
        <v>6</v>
      </c>
      <c r="D4" s="12" t="s">
        <v>19</v>
      </c>
      <c r="E4" s="11" t="s">
        <v>14</v>
      </c>
      <c r="F4" s="12" t="s">
        <v>57</v>
      </c>
      <c r="G4" s="11" t="s">
        <v>7</v>
      </c>
      <c r="H4" s="12" t="s">
        <v>8</v>
      </c>
      <c r="I4" s="11" t="s">
        <v>9</v>
      </c>
      <c r="J4" s="12" t="s">
        <v>16</v>
      </c>
      <c r="K4" s="11" t="s">
        <v>21</v>
      </c>
      <c r="L4" s="328" t="s">
        <v>51</v>
      </c>
    </row>
    <row r="5" spans="1:12" s="3" customFormat="1" x14ac:dyDescent="0.2">
      <c r="B5" s="156"/>
      <c r="C5" s="109" t="s">
        <v>77</v>
      </c>
      <c r="D5" s="123"/>
      <c r="E5" s="120"/>
      <c r="F5" s="117"/>
      <c r="G5" s="124"/>
      <c r="H5" s="123"/>
      <c r="I5" s="124"/>
      <c r="J5" s="123"/>
      <c r="K5" s="124"/>
      <c r="L5" s="329"/>
    </row>
    <row r="6" spans="1:12" s="3" customFormat="1" x14ac:dyDescent="0.2">
      <c r="A6" s="242">
        <v>3232</v>
      </c>
      <c r="B6" s="187" t="s">
        <v>150</v>
      </c>
      <c r="C6" s="240" t="s">
        <v>15</v>
      </c>
      <c r="D6" s="279" t="s">
        <v>39</v>
      </c>
      <c r="E6" s="193">
        <f>F6*0.8</f>
        <v>528000</v>
      </c>
      <c r="F6" s="308">
        <v>660000</v>
      </c>
      <c r="G6" s="299" t="s">
        <v>44</v>
      </c>
      <c r="H6" s="194" t="s">
        <v>22</v>
      </c>
      <c r="I6" s="191" t="s">
        <v>50</v>
      </c>
      <c r="J6" s="190" t="s">
        <v>24</v>
      </c>
      <c r="K6" s="191" t="s">
        <v>45</v>
      </c>
      <c r="L6" s="192"/>
    </row>
    <row r="7" spans="1:12" s="3" customFormat="1" x14ac:dyDescent="0.2">
      <c r="A7" s="242">
        <v>3232</v>
      </c>
      <c r="B7" s="157" t="s">
        <v>132</v>
      </c>
      <c r="C7" s="110" t="s">
        <v>53</v>
      </c>
      <c r="D7" s="280" t="s">
        <v>42</v>
      </c>
      <c r="E7" s="293">
        <v>60000</v>
      </c>
      <c r="F7" s="309">
        <f t="shared" ref="F7:F22" si="0">E7*1.25</f>
        <v>75000</v>
      </c>
      <c r="G7" s="300" t="s">
        <v>62</v>
      </c>
      <c r="H7" s="314"/>
      <c r="I7" s="125"/>
      <c r="J7" s="126"/>
      <c r="K7" s="125"/>
      <c r="L7" s="330"/>
    </row>
    <row r="8" spans="1:12" s="24" customFormat="1" x14ac:dyDescent="0.2">
      <c r="A8" s="37">
        <v>3232</v>
      </c>
      <c r="B8" s="158" t="s">
        <v>136</v>
      </c>
      <c r="C8" s="145" t="s">
        <v>78</v>
      </c>
      <c r="D8" s="281" t="s">
        <v>27</v>
      </c>
      <c r="E8" s="66">
        <v>113000</v>
      </c>
      <c r="F8" s="87">
        <f t="shared" si="0"/>
        <v>141250</v>
      </c>
      <c r="G8" s="228" t="s">
        <v>62</v>
      </c>
      <c r="H8" s="91"/>
      <c r="I8" s="68"/>
      <c r="J8" s="91"/>
      <c r="K8" s="68"/>
      <c r="L8" s="331"/>
    </row>
    <row r="9" spans="1:12" s="24" customFormat="1" x14ac:dyDescent="0.2">
      <c r="A9" s="37">
        <v>3232</v>
      </c>
      <c r="B9" s="159" t="s">
        <v>137</v>
      </c>
      <c r="C9" s="110" t="s">
        <v>2</v>
      </c>
      <c r="D9" s="282" t="s">
        <v>35</v>
      </c>
      <c r="E9" s="293">
        <v>100000</v>
      </c>
      <c r="F9" s="310">
        <f t="shared" si="0"/>
        <v>125000</v>
      </c>
      <c r="G9" s="300" t="s">
        <v>62</v>
      </c>
      <c r="H9" s="314"/>
      <c r="I9" s="125"/>
      <c r="J9" s="126"/>
      <c r="K9" s="125"/>
      <c r="L9" s="332"/>
    </row>
    <row r="10" spans="1:12" x14ac:dyDescent="0.2">
      <c r="A10" s="242">
        <v>3232</v>
      </c>
      <c r="B10" s="160" t="s">
        <v>138</v>
      </c>
      <c r="C10" s="82" t="s">
        <v>3</v>
      </c>
      <c r="D10" s="283" t="s">
        <v>36</v>
      </c>
      <c r="E10" s="69">
        <v>100000</v>
      </c>
      <c r="F10" s="311">
        <f t="shared" si="0"/>
        <v>125000</v>
      </c>
      <c r="G10" s="301" t="s">
        <v>62</v>
      </c>
      <c r="H10" s="315"/>
      <c r="I10" s="68"/>
      <c r="J10" s="91"/>
      <c r="K10" s="68"/>
      <c r="L10" s="333"/>
    </row>
    <row r="11" spans="1:12" s="7" customFormat="1" x14ac:dyDescent="0.2">
      <c r="A11" s="37">
        <v>3232</v>
      </c>
      <c r="B11" s="159" t="s">
        <v>139</v>
      </c>
      <c r="C11" s="110" t="s">
        <v>4</v>
      </c>
      <c r="D11" s="282" t="s">
        <v>37</v>
      </c>
      <c r="E11" s="293">
        <v>150000</v>
      </c>
      <c r="F11" s="310">
        <f t="shared" si="0"/>
        <v>187500</v>
      </c>
      <c r="G11" s="300" t="s">
        <v>62</v>
      </c>
      <c r="H11" s="314"/>
      <c r="I11" s="125"/>
      <c r="J11" s="126"/>
      <c r="K11" s="125"/>
      <c r="L11" s="332"/>
    </row>
    <row r="12" spans="1:12" s="37" customFormat="1" x14ac:dyDescent="0.2">
      <c r="A12" s="37">
        <v>3232</v>
      </c>
      <c r="B12" s="159" t="s">
        <v>140</v>
      </c>
      <c r="C12" s="110" t="s">
        <v>49</v>
      </c>
      <c r="D12" s="282" t="s">
        <v>38</v>
      </c>
      <c r="E12" s="293">
        <v>100000</v>
      </c>
      <c r="F12" s="310">
        <f t="shared" si="0"/>
        <v>125000</v>
      </c>
      <c r="G12" s="300" t="s">
        <v>62</v>
      </c>
      <c r="H12" s="314"/>
      <c r="I12" s="125"/>
      <c r="J12" s="126"/>
      <c r="K12" s="125"/>
      <c r="L12" s="330"/>
    </row>
    <row r="13" spans="1:12" s="37" customFormat="1" x14ac:dyDescent="0.2">
      <c r="A13" s="37">
        <v>3232</v>
      </c>
      <c r="B13" s="160" t="s">
        <v>141</v>
      </c>
      <c r="C13" s="82" t="s">
        <v>68</v>
      </c>
      <c r="D13" s="283" t="s">
        <v>36</v>
      </c>
      <c r="E13" s="69">
        <v>100000</v>
      </c>
      <c r="F13" s="311">
        <f t="shared" si="0"/>
        <v>125000</v>
      </c>
      <c r="G13" s="301" t="s">
        <v>62</v>
      </c>
      <c r="H13" s="315"/>
      <c r="I13" s="68"/>
      <c r="J13" s="91"/>
      <c r="K13" s="68"/>
      <c r="L13" s="331"/>
    </row>
    <row r="14" spans="1:12" x14ac:dyDescent="0.2">
      <c r="A14" s="37">
        <v>3232</v>
      </c>
      <c r="B14" s="159" t="s">
        <v>142</v>
      </c>
      <c r="C14" s="110" t="s">
        <v>96</v>
      </c>
      <c r="D14" s="282" t="s">
        <v>28</v>
      </c>
      <c r="E14" s="293">
        <v>195000</v>
      </c>
      <c r="F14" s="310">
        <f t="shared" si="0"/>
        <v>243750</v>
      </c>
      <c r="G14" s="300" t="s">
        <v>62</v>
      </c>
      <c r="H14" s="314"/>
      <c r="I14" s="125"/>
      <c r="J14" s="126"/>
      <c r="K14" s="125"/>
      <c r="L14" s="330"/>
    </row>
    <row r="15" spans="1:12" s="7" customFormat="1" ht="15" customHeight="1" x14ac:dyDescent="0.2">
      <c r="A15" s="37">
        <v>3232</v>
      </c>
      <c r="B15" s="160" t="s">
        <v>143</v>
      </c>
      <c r="C15" s="83" t="s">
        <v>54</v>
      </c>
      <c r="D15" s="284" t="s">
        <v>40</v>
      </c>
      <c r="E15" s="69">
        <v>100000</v>
      </c>
      <c r="F15" s="311">
        <f t="shared" si="0"/>
        <v>125000</v>
      </c>
      <c r="G15" s="301" t="s">
        <v>61</v>
      </c>
      <c r="H15" s="315"/>
      <c r="I15" s="68"/>
      <c r="J15" s="91"/>
      <c r="K15" s="68"/>
      <c r="L15" s="331"/>
    </row>
    <row r="16" spans="1:12" s="37" customFormat="1" x14ac:dyDescent="0.2">
      <c r="A16" s="37">
        <v>3232</v>
      </c>
      <c r="B16" s="160" t="s">
        <v>144</v>
      </c>
      <c r="C16" s="83" t="s">
        <v>80</v>
      </c>
      <c r="D16" s="284" t="s">
        <v>76</v>
      </c>
      <c r="E16" s="69">
        <v>150000</v>
      </c>
      <c r="F16" s="311">
        <f t="shared" si="0"/>
        <v>187500</v>
      </c>
      <c r="G16" s="301" t="s">
        <v>61</v>
      </c>
      <c r="H16" s="315"/>
      <c r="I16" s="68"/>
      <c r="J16" s="91"/>
      <c r="K16" s="68"/>
      <c r="L16" s="331"/>
    </row>
    <row r="17" spans="1:14" s="6" customFormat="1" ht="15" customHeight="1" x14ac:dyDescent="0.2">
      <c r="A17" s="37">
        <v>3232</v>
      </c>
      <c r="B17" s="160" t="s">
        <v>145</v>
      </c>
      <c r="C17" s="83" t="s">
        <v>79</v>
      </c>
      <c r="D17" s="283" t="s">
        <v>55</v>
      </c>
      <c r="E17" s="69">
        <v>100000</v>
      </c>
      <c r="F17" s="311">
        <f t="shared" si="0"/>
        <v>125000</v>
      </c>
      <c r="G17" s="301" t="s">
        <v>61</v>
      </c>
      <c r="H17" s="315"/>
      <c r="I17" s="68"/>
      <c r="J17" s="91"/>
      <c r="K17" s="68"/>
      <c r="L17" s="331"/>
    </row>
    <row r="18" spans="1:14" s="6" customFormat="1" ht="15" customHeight="1" thickBot="1" x14ac:dyDescent="0.25">
      <c r="A18" s="37">
        <v>3232</v>
      </c>
      <c r="B18" s="160" t="s">
        <v>146</v>
      </c>
      <c r="C18" s="83" t="s">
        <v>100</v>
      </c>
      <c r="D18" s="283" t="s">
        <v>101</v>
      </c>
      <c r="E18" s="69">
        <v>100000</v>
      </c>
      <c r="F18" s="311">
        <f t="shared" si="0"/>
        <v>125000</v>
      </c>
      <c r="G18" s="301" t="s">
        <v>61</v>
      </c>
      <c r="H18" s="315"/>
      <c r="I18" s="68"/>
      <c r="J18" s="91"/>
      <c r="K18" s="68"/>
      <c r="L18" s="331"/>
    </row>
    <row r="19" spans="1:14" s="3" customFormat="1" ht="13.5" thickBot="1" x14ac:dyDescent="0.25">
      <c r="A19" s="43">
        <v>3232</v>
      </c>
      <c r="B19" s="247" t="s">
        <v>205</v>
      </c>
      <c r="C19" s="248" t="s">
        <v>18</v>
      </c>
      <c r="D19" s="285" t="s">
        <v>30</v>
      </c>
      <c r="E19" s="294">
        <v>170000</v>
      </c>
      <c r="F19" s="312">
        <f t="shared" si="0"/>
        <v>212500</v>
      </c>
      <c r="G19" s="313" t="s">
        <v>62</v>
      </c>
      <c r="H19" s="316"/>
      <c r="I19" s="250"/>
      <c r="J19" s="249"/>
      <c r="K19" s="250"/>
      <c r="L19" s="334"/>
      <c r="M19" s="48"/>
      <c r="N19" s="14"/>
    </row>
    <row r="20" spans="1:14" s="45" customFormat="1" ht="25.5" x14ac:dyDescent="0.2">
      <c r="A20" s="44">
        <v>3232</v>
      </c>
      <c r="B20" s="160" t="s">
        <v>147</v>
      </c>
      <c r="C20" s="83" t="s">
        <v>201</v>
      </c>
      <c r="D20" s="284" t="s">
        <v>219</v>
      </c>
      <c r="E20" s="69">
        <v>85000</v>
      </c>
      <c r="F20" s="90">
        <f t="shared" si="0"/>
        <v>106250</v>
      </c>
      <c r="G20" s="73" t="s">
        <v>62</v>
      </c>
      <c r="H20" s="317"/>
      <c r="I20" s="74"/>
      <c r="J20" s="93"/>
      <c r="K20" s="229"/>
      <c r="L20" s="333"/>
    </row>
    <row r="21" spans="1:14" s="45" customFormat="1" x14ac:dyDescent="0.2">
      <c r="A21" s="44">
        <v>3232</v>
      </c>
      <c r="B21" s="161" t="s">
        <v>155</v>
      </c>
      <c r="C21" s="86" t="s">
        <v>199</v>
      </c>
      <c r="D21" s="286" t="s">
        <v>221</v>
      </c>
      <c r="E21" s="295">
        <v>68000</v>
      </c>
      <c r="F21" s="90">
        <f t="shared" si="0"/>
        <v>85000</v>
      </c>
      <c r="G21" s="302" t="s">
        <v>62</v>
      </c>
      <c r="H21" s="318"/>
      <c r="I21" s="128"/>
      <c r="J21" s="127"/>
      <c r="K21" s="128"/>
      <c r="L21" s="332"/>
    </row>
    <row r="22" spans="1:14" s="45" customFormat="1" x14ac:dyDescent="0.2">
      <c r="A22" s="44">
        <v>3232</v>
      </c>
      <c r="B22" s="161" t="s">
        <v>158</v>
      </c>
      <c r="C22" s="86" t="s">
        <v>172</v>
      </c>
      <c r="D22" s="286" t="s">
        <v>222</v>
      </c>
      <c r="E22" s="295">
        <v>120000</v>
      </c>
      <c r="F22" s="90">
        <f t="shared" si="0"/>
        <v>150000</v>
      </c>
      <c r="G22" s="302" t="s">
        <v>62</v>
      </c>
      <c r="H22" s="318"/>
      <c r="I22" s="128"/>
      <c r="J22" s="127"/>
      <c r="K22" s="128"/>
      <c r="L22" s="332"/>
    </row>
    <row r="23" spans="1:14" x14ac:dyDescent="0.2">
      <c r="A23" s="37"/>
      <c r="B23" s="162"/>
      <c r="C23" s="111"/>
      <c r="D23" s="287"/>
      <c r="E23" s="121"/>
      <c r="F23" s="118"/>
      <c r="G23" s="303"/>
      <c r="H23" s="318"/>
      <c r="I23" s="128"/>
      <c r="J23" s="127"/>
      <c r="K23" s="128"/>
      <c r="L23" s="332"/>
    </row>
    <row r="24" spans="1:14" x14ac:dyDescent="0.2">
      <c r="A24" s="37"/>
      <c r="B24" s="163"/>
      <c r="C24" s="112" t="s">
        <v>11</v>
      </c>
      <c r="D24" s="288"/>
      <c r="E24" s="122"/>
      <c r="F24" s="119"/>
      <c r="G24" s="304"/>
      <c r="H24" s="318"/>
      <c r="I24" s="128"/>
      <c r="J24" s="127"/>
      <c r="K24" s="128"/>
      <c r="L24" s="332"/>
    </row>
    <row r="25" spans="1:14" s="3" customFormat="1" ht="25.5" x14ac:dyDescent="0.2">
      <c r="A25" s="242">
        <v>4511</v>
      </c>
      <c r="B25" s="238" t="s">
        <v>133</v>
      </c>
      <c r="C25" s="239" t="s">
        <v>134</v>
      </c>
      <c r="D25" s="289" t="s">
        <v>135</v>
      </c>
      <c r="E25" s="186">
        <v>4000000</v>
      </c>
      <c r="F25" s="203">
        <v>5000000</v>
      </c>
      <c r="G25" s="299" t="s">
        <v>46</v>
      </c>
      <c r="H25" s="194" t="s">
        <v>22</v>
      </c>
      <c r="I25" s="191" t="s">
        <v>23</v>
      </c>
      <c r="J25" s="190" t="s">
        <v>71</v>
      </c>
      <c r="K25" s="191" t="s">
        <v>45</v>
      </c>
      <c r="L25" s="192" t="s">
        <v>106</v>
      </c>
    </row>
    <row r="26" spans="1:14" ht="25.5" x14ac:dyDescent="0.2">
      <c r="A26" s="37">
        <v>4511</v>
      </c>
      <c r="B26" s="187" t="s">
        <v>149</v>
      </c>
      <c r="C26" s="240" t="s">
        <v>148</v>
      </c>
      <c r="D26" s="279" t="s">
        <v>65</v>
      </c>
      <c r="E26" s="193">
        <f>F26*0.8</f>
        <v>4000000</v>
      </c>
      <c r="F26" s="203">
        <v>5000000</v>
      </c>
      <c r="G26" s="195" t="s">
        <v>46</v>
      </c>
      <c r="H26" s="194" t="s">
        <v>22</v>
      </c>
      <c r="I26" s="191" t="s">
        <v>23</v>
      </c>
      <c r="J26" s="194" t="s">
        <v>71</v>
      </c>
      <c r="K26" s="323" t="s">
        <v>45</v>
      </c>
      <c r="L26" s="204" t="s">
        <v>106</v>
      </c>
    </row>
    <row r="27" spans="1:14" ht="25.5" x14ac:dyDescent="0.2">
      <c r="A27" s="37" t="s">
        <v>196</v>
      </c>
      <c r="B27" s="187" t="s">
        <v>153</v>
      </c>
      <c r="C27" s="188" t="s">
        <v>151</v>
      </c>
      <c r="D27" s="279" t="s">
        <v>152</v>
      </c>
      <c r="E27" s="193">
        <v>880000</v>
      </c>
      <c r="F27" s="203">
        <v>1100000</v>
      </c>
      <c r="G27" s="195" t="s">
        <v>46</v>
      </c>
      <c r="H27" s="194" t="s">
        <v>22</v>
      </c>
      <c r="I27" s="191" t="s">
        <v>23</v>
      </c>
      <c r="J27" s="194" t="s">
        <v>71</v>
      </c>
      <c r="K27" s="323" t="s">
        <v>45</v>
      </c>
      <c r="L27" s="204" t="s">
        <v>106</v>
      </c>
    </row>
    <row r="28" spans="1:14" s="45" customFormat="1" x14ac:dyDescent="0.2">
      <c r="A28" s="44">
        <v>4511</v>
      </c>
      <c r="B28" s="159" t="s">
        <v>159</v>
      </c>
      <c r="C28" s="110" t="s">
        <v>154</v>
      </c>
      <c r="D28" s="282" t="s">
        <v>220</v>
      </c>
      <c r="E28" s="293">
        <v>80000</v>
      </c>
      <c r="F28" s="310">
        <v>100000</v>
      </c>
      <c r="G28" s="305" t="s">
        <v>62</v>
      </c>
      <c r="H28" s="358"/>
      <c r="I28" s="359"/>
      <c r="J28" s="358"/>
      <c r="K28" s="360"/>
      <c r="L28" s="361"/>
    </row>
    <row r="29" spans="1:14" s="45" customFormat="1" x14ac:dyDescent="0.2">
      <c r="A29" s="44">
        <v>4511</v>
      </c>
      <c r="B29" s="159" t="s">
        <v>161</v>
      </c>
      <c r="C29" s="110" t="s">
        <v>156</v>
      </c>
      <c r="D29" s="282" t="s">
        <v>220</v>
      </c>
      <c r="E29" s="293">
        <v>80000</v>
      </c>
      <c r="F29" s="310">
        <f>E29*1.25</f>
        <v>100000</v>
      </c>
      <c r="G29" s="305" t="s">
        <v>62</v>
      </c>
      <c r="H29" s="362"/>
      <c r="I29" s="363"/>
      <c r="J29" s="362"/>
      <c r="K29" s="364"/>
      <c r="L29" s="365"/>
    </row>
    <row r="30" spans="1:14" s="45" customFormat="1" ht="15" customHeight="1" x14ac:dyDescent="0.2">
      <c r="A30" s="44">
        <v>4511</v>
      </c>
      <c r="B30" s="159" t="s">
        <v>104</v>
      </c>
      <c r="C30" s="110" t="s">
        <v>157</v>
      </c>
      <c r="D30" s="282" t="s">
        <v>220</v>
      </c>
      <c r="E30" s="293">
        <v>80000</v>
      </c>
      <c r="F30" s="310">
        <f>E30*1.25</f>
        <v>100000</v>
      </c>
      <c r="G30" s="305" t="s">
        <v>62</v>
      </c>
      <c r="H30" s="362"/>
      <c r="I30" s="363"/>
      <c r="J30" s="362"/>
      <c r="K30" s="364"/>
      <c r="L30" s="365"/>
    </row>
    <row r="31" spans="1:14" x14ac:dyDescent="0.2">
      <c r="A31" s="37"/>
      <c r="B31" s="157"/>
      <c r="C31" s="113"/>
      <c r="D31" s="280"/>
      <c r="E31" s="296"/>
      <c r="F31" s="89"/>
      <c r="G31" s="306"/>
      <c r="H31" s="319"/>
      <c r="I31" s="176"/>
      <c r="J31" s="178"/>
      <c r="K31" s="324"/>
      <c r="L31" s="335"/>
    </row>
    <row r="32" spans="1:14" x14ac:dyDescent="0.2">
      <c r="A32" s="37"/>
      <c r="B32" s="165"/>
      <c r="C32" s="114" t="s">
        <v>171</v>
      </c>
      <c r="D32" s="290"/>
      <c r="E32" s="297"/>
      <c r="F32" s="89"/>
      <c r="G32" s="307"/>
      <c r="H32" s="320"/>
      <c r="I32" s="175"/>
      <c r="J32" s="174"/>
      <c r="K32" s="325"/>
      <c r="L32" s="336"/>
    </row>
    <row r="33" spans="1:12" s="45" customFormat="1" ht="25.5" x14ac:dyDescent="0.2">
      <c r="A33" s="44">
        <v>4222</v>
      </c>
      <c r="B33" s="164" t="s">
        <v>169</v>
      </c>
      <c r="C33" s="83" t="s">
        <v>191</v>
      </c>
      <c r="D33" s="291" t="s">
        <v>217</v>
      </c>
      <c r="E33" s="298">
        <f>F33*0.8</f>
        <v>152000</v>
      </c>
      <c r="F33" s="89">
        <v>190000</v>
      </c>
      <c r="G33" s="70" t="s">
        <v>63</v>
      </c>
      <c r="H33" s="321"/>
      <c r="I33" s="68"/>
      <c r="J33" s="91"/>
      <c r="K33" s="228"/>
      <c r="L33" s="331"/>
    </row>
    <row r="34" spans="1:12" s="45" customFormat="1" ht="25.5" x14ac:dyDescent="0.2">
      <c r="A34" s="44">
        <v>4521</v>
      </c>
      <c r="B34" s="160" t="s">
        <v>170</v>
      </c>
      <c r="C34" s="83" t="s">
        <v>190</v>
      </c>
      <c r="D34" s="284" t="s">
        <v>218</v>
      </c>
      <c r="E34" s="69">
        <v>160000</v>
      </c>
      <c r="F34" s="90">
        <f>E34*1.25</f>
        <v>200000</v>
      </c>
      <c r="G34" s="73" t="s">
        <v>63</v>
      </c>
      <c r="H34" s="317"/>
      <c r="I34" s="74"/>
      <c r="J34" s="93"/>
      <c r="K34" s="229"/>
      <c r="L34" s="333"/>
    </row>
    <row r="35" spans="1:12" s="45" customFormat="1" ht="25.5" x14ac:dyDescent="0.2">
      <c r="A35" s="246">
        <v>4227</v>
      </c>
      <c r="B35" s="160" t="s">
        <v>173</v>
      </c>
      <c r="C35" s="83" t="s">
        <v>192</v>
      </c>
      <c r="D35" s="284" t="s">
        <v>215</v>
      </c>
      <c r="E35" s="69">
        <v>55000</v>
      </c>
      <c r="F35" s="90">
        <f>E35*1.25</f>
        <v>68750</v>
      </c>
      <c r="G35" s="73" t="s">
        <v>63</v>
      </c>
      <c r="H35" s="317"/>
      <c r="I35" s="74"/>
      <c r="J35" s="93"/>
      <c r="K35" s="229"/>
      <c r="L35" s="333"/>
    </row>
    <row r="36" spans="1:12" s="45" customFormat="1" ht="25.5" x14ac:dyDescent="0.2">
      <c r="A36" s="44">
        <v>4521</v>
      </c>
      <c r="B36" s="160" t="s">
        <v>174</v>
      </c>
      <c r="C36" s="83" t="s">
        <v>181</v>
      </c>
      <c r="D36" s="284" t="s">
        <v>214</v>
      </c>
      <c r="E36" s="69">
        <v>60000</v>
      </c>
      <c r="F36" s="90">
        <f>E36*1.25</f>
        <v>75000</v>
      </c>
      <c r="G36" s="73" t="s">
        <v>63</v>
      </c>
      <c r="H36" s="317"/>
      <c r="I36" s="74"/>
      <c r="J36" s="93"/>
      <c r="K36" s="229"/>
      <c r="L36" s="333"/>
    </row>
    <row r="37" spans="1:12" x14ac:dyDescent="0.2">
      <c r="A37" s="37"/>
      <c r="B37" s="160"/>
      <c r="C37" s="83"/>
      <c r="D37" s="284"/>
      <c r="E37" s="69"/>
      <c r="F37" s="90"/>
      <c r="G37" s="73"/>
      <c r="H37" s="278"/>
      <c r="I37" s="74"/>
      <c r="J37" s="93"/>
      <c r="K37" s="229"/>
      <c r="L37" s="333"/>
    </row>
    <row r="38" spans="1:12" x14ac:dyDescent="0.2">
      <c r="A38" s="37"/>
      <c r="B38" s="157"/>
      <c r="C38" s="115" t="s">
        <v>47</v>
      </c>
      <c r="D38" s="292"/>
      <c r="E38" s="296"/>
      <c r="F38" s="89"/>
      <c r="G38" s="306"/>
      <c r="H38" s="314"/>
      <c r="I38" s="125"/>
      <c r="J38" s="126"/>
      <c r="K38" s="326"/>
      <c r="L38" s="330"/>
    </row>
    <row r="39" spans="1:12" s="45" customFormat="1" ht="13.5" thickBot="1" x14ac:dyDescent="0.25">
      <c r="A39" s="44">
        <v>4221</v>
      </c>
      <c r="B39" s="352" t="s">
        <v>175</v>
      </c>
      <c r="C39" s="353" t="s">
        <v>160</v>
      </c>
      <c r="D39" s="354" t="s">
        <v>216</v>
      </c>
      <c r="E39" s="355">
        <f>F39*0.8</f>
        <v>40000</v>
      </c>
      <c r="F39" s="356">
        <v>50000</v>
      </c>
      <c r="G39" s="357" t="s">
        <v>63</v>
      </c>
      <c r="H39" s="322"/>
      <c r="I39" s="172"/>
      <c r="J39" s="144"/>
      <c r="K39" s="327"/>
      <c r="L39" s="337"/>
    </row>
    <row r="45" spans="1:12" ht="15" x14ac:dyDescent="0.2">
      <c r="B45" s="26"/>
      <c r="C45" s="27"/>
      <c r="D45" s="28"/>
      <c r="E45" s="28"/>
      <c r="F45" s="28"/>
    </row>
    <row r="46" spans="1:12" ht="15" x14ac:dyDescent="0.2">
      <c r="B46" s="28"/>
      <c r="C46" s="30"/>
      <c r="D46" s="28"/>
      <c r="E46" s="28"/>
      <c r="F46" s="28"/>
    </row>
    <row r="47" spans="1:12" ht="15" x14ac:dyDescent="0.2">
      <c r="B47" s="28"/>
      <c r="C47" s="30"/>
      <c r="D47" s="28"/>
      <c r="E47" s="28"/>
      <c r="F47" s="28"/>
    </row>
    <row r="48" spans="1:12" ht="15" x14ac:dyDescent="0.2">
      <c r="B48" s="28"/>
      <c r="C48" s="30"/>
      <c r="D48" s="28"/>
      <c r="E48" s="28"/>
      <c r="F48" s="28"/>
    </row>
    <row r="49" spans="2:6" ht="15" x14ac:dyDescent="0.2">
      <c r="B49" s="26"/>
      <c r="C49" s="32"/>
      <c r="D49" s="26"/>
      <c r="E49" s="26"/>
      <c r="F49" s="26"/>
    </row>
    <row r="50" spans="2:6" ht="15" x14ac:dyDescent="0.2">
      <c r="B50" s="26"/>
      <c r="C50" s="32"/>
      <c r="D50" s="26"/>
      <c r="E50" s="26"/>
      <c r="F50" s="26"/>
    </row>
    <row r="51" spans="2:6" ht="15" x14ac:dyDescent="0.2">
      <c r="B51" s="28"/>
      <c r="C51" s="30"/>
      <c r="D51" s="28"/>
      <c r="E51" s="28"/>
      <c r="F51" s="28"/>
    </row>
  </sheetData>
  <mergeCells count="2">
    <mergeCell ref="B2:L2"/>
    <mergeCell ref="B3:L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V55"/>
  <sheetViews>
    <sheetView workbookViewId="0">
      <selection activeCell="F20" sqref="F20"/>
    </sheetView>
  </sheetViews>
  <sheetFormatPr defaultRowHeight="12.75" x14ac:dyDescent="0.2"/>
  <cols>
    <col min="2" max="2" width="7.140625" bestFit="1" customWidth="1"/>
    <col min="3" max="3" width="2.42578125" style="19" customWidth="1"/>
    <col min="4" max="4" width="70.140625" bestFit="1" customWidth="1"/>
    <col min="5" max="5" width="11.140625" bestFit="1" customWidth="1"/>
    <col min="6" max="7" width="18.7109375" customWidth="1"/>
    <col min="8" max="8" width="33.140625" style="5" bestFit="1" customWidth="1"/>
    <col min="9" max="9" width="20.7109375" style="5" bestFit="1" customWidth="1"/>
    <col min="10" max="10" width="14" style="5" bestFit="1" customWidth="1"/>
    <col min="11" max="11" width="19" style="5" bestFit="1" customWidth="1"/>
    <col min="12" max="12" width="19.28515625" style="18" bestFit="1" customWidth="1"/>
    <col min="13" max="13" width="19" style="148" customWidth="1"/>
  </cols>
  <sheetData>
    <row r="1" spans="1:48" ht="0.75" customHeight="1" thickBot="1" x14ac:dyDescent="0.25">
      <c r="B1" s="33"/>
      <c r="C1" s="34"/>
      <c r="D1" s="33"/>
      <c r="E1" s="33"/>
      <c r="F1" s="33"/>
      <c r="G1" s="33"/>
      <c r="H1" s="35"/>
      <c r="I1" s="35"/>
      <c r="J1" s="35"/>
      <c r="K1" s="35"/>
      <c r="L1" s="36"/>
      <c r="M1" s="146"/>
    </row>
    <row r="2" spans="1:48" ht="27.75" customHeight="1" x14ac:dyDescent="0.2">
      <c r="B2" s="367" t="s">
        <v>194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74"/>
    </row>
    <row r="3" spans="1:48" ht="27.75" customHeight="1" thickBot="1" x14ac:dyDescent="0.25">
      <c r="B3" s="375" t="s">
        <v>52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</row>
    <row r="4" spans="1:48" ht="24" x14ac:dyDescent="0.2">
      <c r="A4" s="6" t="s">
        <v>195</v>
      </c>
      <c r="B4" s="382" t="s">
        <v>13</v>
      </c>
      <c r="C4" s="383"/>
      <c r="D4" s="11" t="s">
        <v>6</v>
      </c>
      <c r="E4" s="95" t="s">
        <v>19</v>
      </c>
      <c r="F4" s="12" t="s">
        <v>14</v>
      </c>
      <c r="G4" s="11" t="s">
        <v>57</v>
      </c>
      <c r="H4" s="12" t="s">
        <v>7</v>
      </c>
      <c r="I4" s="11" t="s">
        <v>8</v>
      </c>
      <c r="J4" s="95" t="s">
        <v>9</v>
      </c>
      <c r="K4" s="12" t="s">
        <v>16</v>
      </c>
      <c r="L4" s="11" t="s">
        <v>21</v>
      </c>
      <c r="M4" s="234" t="s">
        <v>51</v>
      </c>
    </row>
    <row r="5" spans="1:48" s="37" customFormat="1" ht="5.25" customHeight="1" x14ac:dyDescent="0.2">
      <c r="B5" s="167"/>
      <c r="C5" s="94"/>
      <c r="D5" s="84"/>
      <c r="E5" s="171"/>
      <c r="F5" s="89"/>
      <c r="G5" s="141"/>
      <c r="H5" s="91"/>
      <c r="I5" s="68"/>
      <c r="J5" s="177"/>
      <c r="K5" s="91"/>
      <c r="L5" s="228"/>
      <c r="M5" s="105"/>
    </row>
    <row r="6" spans="1:48" s="38" customFormat="1" ht="21.75" customHeight="1" x14ac:dyDescent="0.2">
      <c r="B6" s="168" t="s">
        <v>91</v>
      </c>
      <c r="C6" s="133"/>
      <c r="D6" s="135"/>
      <c r="E6" s="137"/>
      <c r="F6" s="139"/>
      <c r="G6" s="142"/>
      <c r="H6" s="139"/>
      <c r="I6" s="142"/>
      <c r="J6" s="137"/>
      <c r="K6" s="139"/>
      <c r="L6" s="142"/>
      <c r="M6" s="235"/>
    </row>
    <row r="7" spans="1:48" s="44" customFormat="1" ht="38.25" x14ac:dyDescent="0.2">
      <c r="A7" s="44">
        <v>4541</v>
      </c>
      <c r="B7" s="378" t="s">
        <v>162</v>
      </c>
      <c r="C7" s="379"/>
      <c r="D7" s="80" t="s">
        <v>188</v>
      </c>
      <c r="E7" s="341" t="s">
        <v>210</v>
      </c>
      <c r="F7" s="90">
        <v>170000</v>
      </c>
      <c r="G7" s="76">
        <f>F7*1.25</f>
        <v>212500</v>
      </c>
      <c r="H7" s="93" t="s">
        <v>62</v>
      </c>
      <c r="I7" s="74"/>
      <c r="J7" s="226"/>
      <c r="K7" s="93"/>
      <c r="L7" s="229"/>
      <c r="M7" s="107" t="s">
        <v>105</v>
      </c>
    </row>
    <row r="8" spans="1:48" s="44" customFormat="1" ht="49.5" customHeight="1" x14ac:dyDescent="0.2">
      <c r="A8" s="243" t="s">
        <v>200</v>
      </c>
      <c r="B8" s="378" t="s">
        <v>186</v>
      </c>
      <c r="C8" s="391"/>
      <c r="D8" s="80" t="s">
        <v>187</v>
      </c>
      <c r="E8" s="341" t="s">
        <v>211</v>
      </c>
      <c r="F8" s="90">
        <v>130000</v>
      </c>
      <c r="G8" s="76">
        <f>F8*1.25</f>
        <v>162500</v>
      </c>
      <c r="H8" s="93" t="s">
        <v>62</v>
      </c>
      <c r="I8" s="74"/>
      <c r="J8" s="226"/>
      <c r="K8" s="93"/>
      <c r="L8" s="229"/>
      <c r="M8" s="107" t="s">
        <v>105</v>
      </c>
    </row>
    <row r="9" spans="1:48" s="44" customFormat="1" x14ac:dyDescent="0.2">
      <c r="B9" s="169"/>
      <c r="C9" s="132"/>
      <c r="D9" s="80"/>
      <c r="E9" s="170"/>
      <c r="F9" s="90"/>
      <c r="G9" s="76"/>
      <c r="H9" s="93"/>
      <c r="I9" s="74"/>
      <c r="J9" s="226"/>
      <c r="K9" s="93"/>
      <c r="L9" s="229"/>
      <c r="M9" s="107"/>
    </row>
    <row r="10" spans="1:48" s="38" customFormat="1" ht="23.25" customHeight="1" x14ac:dyDescent="0.2">
      <c r="B10" s="168" t="s">
        <v>92</v>
      </c>
      <c r="C10" s="134"/>
      <c r="D10" s="136"/>
      <c r="E10" s="138"/>
      <c r="F10" s="140"/>
      <c r="G10" s="143"/>
      <c r="H10" s="213"/>
      <c r="I10" s="143"/>
      <c r="J10" s="138"/>
      <c r="K10" s="140"/>
      <c r="L10" s="143"/>
      <c r="M10" s="236"/>
    </row>
    <row r="11" spans="1:48" s="44" customFormat="1" ht="51" x14ac:dyDescent="0.2">
      <c r="A11" s="44">
        <v>4541</v>
      </c>
      <c r="B11" s="380" t="s">
        <v>163</v>
      </c>
      <c r="C11" s="381"/>
      <c r="D11" s="80" t="s">
        <v>189</v>
      </c>
      <c r="E11" s="170" t="s">
        <v>72</v>
      </c>
      <c r="F11" s="90">
        <v>160000</v>
      </c>
      <c r="G11" s="76">
        <f>F11*1.25</f>
        <v>200000</v>
      </c>
      <c r="H11" s="93" t="s">
        <v>62</v>
      </c>
      <c r="I11" s="74"/>
      <c r="J11" s="226"/>
      <c r="K11" s="93"/>
      <c r="L11" s="229"/>
      <c r="M11" s="107" t="s">
        <v>105</v>
      </c>
    </row>
    <row r="12" spans="1:48" s="44" customFormat="1" ht="51" x14ac:dyDescent="0.2">
      <c r="A12" s="44">
        <v>4541</v>
      </c>
      <c r="B12" s="380" t="s">
        <v>164</v>
      </c>
      <c r="C12" s="381"/>
      <c r="D12" s="80" t="s">
        <v>99</v>
      </c>
      <c r="E12" s="170" t="s">
        <v>72</v>
      </c>
      <c r="F12" s="90">
        <v>140000</v>
      </c>
      <c r="G12" s="76">
        <f>F12*1.25</f>
        <v>175000</v>
      </c>
      <c r="H12" s="93" t="s">
        <v>62</v>
      </c>
      <c r="I12" s="74"/>
      <c r="J12" s="226"/>
      <c r="K12" s="93"/>
      <c r="L12" s="229"/>
      <c r="M12" s="107" t="s">
        <v>105</v>
      </c>
    </row>
    <row r="13" spans="1:48" s="44" customFormat="1" ht="41.25" customHeight="1" x14ac:dyDescent="0.2">
      <c r="A13" s="44">
        <v>4541</v>
      </c>
      <c r="B13" s="380" t="s">
        <v>165</v>
      </c>
      <c r="C13" s="381"/>
      <c r="D13" s="80" t="s">
        <v>98</v>
      </c>
      <c r="E13" s="170" t="s">
        <v>72</v>
      </c>
      <c r="F13" s="90">
        <v>60000</v>
      </c>
      <c r="G13" s="76">
        <f>F13*1.25</f>
        <v>75000</v>
      </c>
      <c r="H13" s="93" t="s">
        <v>62</v>
      </c>
      <c r="I13" s="74"/>
      <c r="J13" s="226"/>
      <c r="K13" s="93"/>
      <c r="L13" s="229"/>
      <c r="M13" s="107" t="s">
        <v>105</v>
      </c>
    </row>
    <row r="14" spans="1:48" s="44" customFormat="1" ht="13.5" customHeight="1" x14ac:dyDescent="0.2">
      <c r="B14" s="386"/>
      <c r="C14" s="387"/>
      <c r="D14" s="180"/>
      <c r="E14" s="179"/>
      <c r="F14" s="181"/>
      <c r="G14" s="182"/>
      <c r="H14" s="183"/>
      <c r="I14" s="184"/>
      <c r="J14" s="227"/>
      <c r="K14" s="183"/>
      <c r="L14" s="230"/>
      <c r="M14" s="107"/>
    </row>
    <row r="15" spans="1:48" s="44" customFormat="1" ht="24" customHeight="1" x14ac:dyDescent="0.2">
      <c r="B15" s="185" t="s">
        <v>166</v>
      </c>
      <c r="C15" s="133"/>
      <c r="D15" s="135"/>
      <c r="E15" s="137"/>
      <c r="F15" s="139"/>
      <c r="G15" s="142"/>
      <c r="H15" s="213"/>
      <c r="I15" s="143"/>
      <c r="J15" s="138"/>
      <c r="K15" s="197"/>
      <c r="L15" s="196"/>
      <c r="M15" s="107"/>
    </row>
    <row r="16" spans="1:48" s="44" customFormat="1" ht="30.75" customHeight="1" x14ac:dyDescent="0.2">
      <c r="A16" s="44">
        <v>4225</v>
      </c>
      <c r="B16" s="209" t="s">
        <v>182</v>
      </c>
      <c r="C16" s="210"/>
      <c r="D16" s="200" t="s">
        <v>185</v>
      </c>
      <c r="E16" s="201" t="s">
        <v>213</v>
      </c>
      <c r="F16" s="189">
        <v>235000</v>
      </c>
      <c r="G16" s="202">
        <f>F16*1.25</f>
        <v>293750</v>
      </c>
      <c r="H16" s="212" t="s">
        <v>168</v>
      </c>
      <c r="I16" s="211" t="s">
        <v>67</v>
      </c>
      <c r="J16" s="349" t="s">
        <v>23</v>
      </c>
      <c r="K16" s="350" t="s">
        <v>212</v>
      </c>
      <c r="L16" s="231" t="s">
        <v>45</v>
      </c>
      <c r="M16" s="204" t="s">
        <v>105</v>
      </c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</row>
    <row r="17" spans="1:48" s="44" customFormat="1" ht="27" customHeight="1" x14ac:dyDescent="0.2">
      <c r="A17" s="44">
        <v>4225</v>
      </c>
      <c r="B17" s="170" t="s">
        <v>183</v>
      </c>
      <c r="C17" s="214"/>
      <c r="D17" s="80" t="s">
        <v>193</v>
      </c>
      <c r="E17" s="215" t="s">
        <v>213</v>
      </c>
      <c r="F17" s="88">
        <v>180000</v>
      </c>
      <c r="G17" s="72">
        <f>F17*1.25</f>
        <v>225000</v>
      </c>
      <c r="H17" s="216" t="s">
        <v>63</v>
      </c>
      <c r="I17" s="217"/>
      <c r="J17" s="218"/>
      <c r="K17" s="348"/>
      <c r="L17" s="232"/>
      <c r="M17" s="107" t="s">
        <v>105</v>
      </c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</row>
    <row r="18" spans="1:48" s="44" customFormat="1" ht="31.5" customHeight="1" thickBot="1" x14ac:dyDescent="0.25">
      <c r="A18" s="44">
        <v>4223</v>
      </c>
      <c r="B18" s="389" t="s">
        <v>184</v>
      </c>
      <c r="C18" s="390"/>
      <c r="D18" s="219" t="s">
        <v>167</v>
      </c>
      <c r="E18" s="220" t="s">
        <v>228</v>
      </c>
      <c r="F18" s="221">
        <v>300000</v>
      </c>
      <c r="G18" s="222">
        <v>375000</v>
      </c>
      <c r="H18" s="223" t="s">
        <v>168</v>
      </c>
      <c r="I18" s="224" t="s">
        <v>67</v>
      </c>
      <c r="J18" s="225" t="s">
        <v>23</v>
      </c>
      <c r="K18" s="351" t="s">
        <v>212</v>
      </c>
      <c r="L18" s="233" t="s">
        <v>45</v>
      </c>
      <c r="M18" s="237" t="s">
        <v>105</v>
      </c>
      <c r="T18" s="342"/>
      <c r="U18" s="342"/>
      <c r="V18" s="342"/>
      <c r="W18" s="388"/>
      <c r="X18" s="388"/>
      <c r="Y18" s="343"/>
      <c r="Z18" s="342"/>
      <c r="AA18" s="344"/>
      <c r="AB18" s="344"/>
      <c r="AC18" s="345"/>
      <c r="AD18" s="345"/>
      <c r="AE18" s="345"/>
      <c r="AF18" s="345"/>
      <c r="AG18" s="346"/>
      <c r="AH18" s="347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</row>
    <row r="19" spans="1:48" ht="15" customHeight="1" x14ac:dyDescent="0.2">
      <c r="D19" s="39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</row>
    <row r="20" spans="1:48" ht="15" customHeight="1" x14ac:dyDescent="0.2"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</row>
    <row r="21" spans="1:48" ht="84" customHeight="1" x14ac:dyDescent="0.2">
      <c r="D21" s="206"/>
      <c r="F21" s="1"/>
      <c r="G21" s="1"/>
      <c r="H21" s="205"/>
      <c r="I21" s="205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</row>
    <row r="22" spans="1:48" ht="6" customHeight="1" x14ac:dyDescent="0.2">
      <c r="D22" s="16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1:48" ht="16.5" customHeight="1" x14ac:dyDescent="0.2">
      <c r="D23" s="6"/>
      <c r="F23" s="1"/>
      <c r="G23" s="1"/>
      <c r="H23" s="205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1:48" x14ac:dyDescent="0.2">
      <c r="D24" s="16"/>
      <c r="G24" s="1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1:48" ht="15.75" x14ac:dyDescent="0.2">
      <c r="B25" s="25"/>
      <c r="C25" s="26"/>
      <c r="D25" s="6"/>
      <c r="E25" s="28"/>
      <c r="F25" s="28"/>
      <c r="G25" s="41"/>
      <c r="H25" s="205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1:48" ht="15.75" x14ac:dyDescent="0.2">
      <c r="B26" s="29"/>
      <c r="C26" s="28"/>
      <c r="D26" s="207"/>
      <c r="E26" s="28"/>
      <c r="F26" s="28"/>
      <c r="G26" s="28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</row>
    <row r="27" spans="1:48" ht="15.75" x14ac:dyDescent="0.2">
      <c r="B27" s="29"/>
      <c r="C27" s="28"/>
      <c r="D27" s="208"/>
      <c r="E27" s="28"/>
      <c r="F27" s="28"/>
      <c r="G27" s="28"/>
    </row>
    <row r="28" spans="1:48" ht="15.75" x14ac:dyDescent="0.2">
      <c r="B28" s="29"/>
      <c r="C28" s="28"/>
      <c r="D28" s="30"/>
      <c r="E28" s="28"/>
      <c r="F28" s="28"/>
      <c r="G28" s="28"/>
      <c r="H28" s="205"/>
    </row>
    <row r="29" spans="1:48" ht="8.25" customHeight="1" x14ac:dyDescent="0.2">
      <c r="B29" s="31"/>
      <c r="C29" s="26"/>
      <c r="D29" s="32"/>
      <c r="E29" s="26"/>
      <c r="F29" s="26"/>
      <c r="G29" s="26"/>
    </row>
    <row r="30" spans="1:48" s="7" customFormat="1" ht="15.75" x14ac:dyDescent="0.2">
      <c r="B30" s="31"/>
      <c r="C30" s="26"/>
      <c r="D30" s="32"/>
      <c r="E30" s="26"/>
      <c r="F30" s="26"/>
      <c r="G30" s="26"/>
      <c r="H30" s="5"/>
      <c r="I30" s="5"/>
      <c r="J30" s="5"/>
      <c r="K30" s="5"/>
      <c r="L30" s="18"/>
      <c r="M30" s="148"/>
    </row>
    <row r="31" spans="1:48" s="6" customFormat="1" ht="15" x14ac:dyDescent="0.2">
      <c r="B31" s="27"/>
      <c r="C31" s="28"/>
      <c r="D31" s="30"/>
      <c r="E31" s="28"/>
      <c r="F31" s="28"/>
      <c r="G31" s="28"/>
      <c r="H31" s="5"/>
      <c r="I31" s="5"/>
      <c r="J31" s="5"/>
      <c r="K31" s="5"/>
      <c r="L31" s="18"/>
      <c r="M31" s="148"/>
    </row>
    <row r="34" spans="2:13" s="24" customFormat="1" x14ac:dyDescent="0.2">
      <c r="B34"/>
      <c r="C34" s="19"/>
      <c r="D34"/>
      <c r="E34"/>
      <c r="F34"/>
      <c r="G34"/>
      <c r="H34" s="5"/>
      <c r="I34" s="5"/>
      <c r="J34" s="5"/>
      <c r="K34" s="5"/>
      <c r="L34" s="18"/>
      <c r="M34" s="148"/>
    </row>
    <row r="35" spans="2:13" s="24" customFormat="1" x14ac:dyDescent="0.2">
      <c r="B35"/>
      <c r="C35" s="19"/>
      <c r="D35"/>
      <c r="E35"/>
      <c r="F35"/>
      <c r="G35"/>
      <c r="H35" s="5"/>
      <c r="I35" s="5"/>
      <c r="J35" s="5"/>
      <c r="K35" s="5"/>
      <c r="L35" s="18"/>
      <c r="M35" s="148"/>
    </row>
    <row r="36" spans="2:13" ht="6" customHeight="1" x14ac:dyDescent="0.2"/>
    <row r="37" spans="2:13" ht="16.5" customHeight="1" x14ac:dyDescent="0.2"/>
    <row r="38" spans="2:13" s="6" customFormat="1" x14ac:dyDescent="0.2">
      <c r="B38"/>
      <c r="C38" s="19"/>
      <c r="D38"/>
      <c r="E38"/>
      <c r="F38"/>
      <c r="G38"/>
      <c r="H38" s="5"/>
      <c r="I38" s="5"/>
      <c r="J38" s="5"/>
      <c r="K38" s="5"/>
      <c r="L38" s="18"/>
      <c r="M38" s="148"/>
    </row>
    <row r="39" spans="2:13" s="6" customFormat="1" ht="15" customHeight="1" x14ac:dyDescent="0.2">
      <c r="B39"/>
      <c r="C39" s="19"/>
      <c r="D39"/>
      <c r="E39"/>
      <c r="F39"/>
      <c r="G39"/>
      <c r="H39" s="5"/>
      <c r="I39" s="5"/>
      <c r="J39" s="5"/>
      <c r="K39" s="5"/>
      <c r="L39" s="18"/>
      <c r="M39" s="148"/>
    </row>
    <row r="40" spans="2:13" s="6" customFormat="1" x14ac:dyDescent="0.2">
      <c r="B40"/>
      <c r="C40" s="19"/>
      <c r="D40"/>
      <c r="E40"/>
      <c r="F40"/>
      <c r="G40"/>
      <c r="H40" s="5"/>
      <c r="I40" s="5"/>
      <c r="J40" s="5"/>
      <c r="K40" s="5"/>
      <c r="L40" s="18"/>
      <c r="M40" s="148"/>
    </row>
    <row r="41" spans="2:13" s="6" customFormat="1" x14ac:dyDescent="0.2">
      <c r="B41"/>
      <c r="C41" s="19"/>
      <c r="D41"/>
      <c r="E41"/>
      <c r="F41"/>
      <c r="G41"/>
      <c r="H41" s="5"/>
      <c r="I41" s="5"/>
      <c r="J41" s="5"/>
      <c r="K41" s="5"/>
      <c r="L41" s="18"/>
      <c r="M41" s="148"/>
    </row>
    <row r="42" spans="2:13" s="6" customFormat="1" x14ac:dyDescent="0.2">
      <c r="B42"/>
      <c r="C42" s="19"/>
      <c r="D42"/>
      <c r="E42"/>
      <c r="F42"/>
      <c r="G42"/>
      <c r="H42" s="5"/>
      <c r="I42" s="5"/>
      <c r="J42" s="5"/>
      <c r="K42" s="5"/>
      <c r="L42" s="18"/>
      <c r="M42" s="148"/>
    </row>
    <row r="49" spans="2:13" s="5" customFormat="1" x14ac:dyDescent="0.2">
      <c r="B49"/>
      <c r="C49" s="19"/>
      <c r="D49"/>
      <c r="E49"/>
      <c r="F49"/>
      <c r="G49"/>
      <c r="L49" s="18"/>
      <c r="M49" s="148"/>
    </row>
    <row r="50" spans="2:13" s="5" customFormat="1" x14ac:dyDescent="0.2">
      <c r="B50"/>
      <c r="C50" s="19"/>
      <c r="D50"/>
      <c r="E50"/>
      <c r="F50"/>
      <c r="G50"/>
      <c r="L50" s="18"/>
      <c r="M50" s="148"/>
    </row>
    <row r="51" spans="2:13" s="5" customFormat="1" x14ac:dyDescent="0.2">
      <c r="B51"/>
      <c r="C51" s="19"/>
      <c r="D51"/>
      <c r="E51"/>
      <c r="F51"/>
      <c r="G51"/>
      <c r="L51" s="18"/>
      <c r="M51" s="148"/>
    </row>
    <row r="52" spans="2:13" s="5" customFormat="1" x14ac:dyDescent="0.2">
      <c r="B52"/>
      <c r="C52" s="19"/>
      <c r="D52"/>
      <c r="E52"/>
      <c r="F52"/>
      <c r="G52"/>
      <c r="L52" s="18"/>
      <c r="M52" s="148"/>
    </row>
    <row r="53" spans="2:13" s="5" customFormat="1" x14ac:dyDescent="0.2">
      <c r="B53"/>
      <c r="C53" s="19"/>
      <c r="D53"/>
      <c r="E53"/>
      <c r="F53"/>
      <c r="G53"/>
      <c r="L53" s="18"/>
      <c r="M53" s="148"/>
    </row>
    <row r="54" spans="2:13" s="5" customFormat="1" x14ac:dyDescent="0.2">
      <c r="B54"/>
      <c r="C54" s="19"/>
      <c r="D54"/>
      <c r="E54"/>
      <c r="F54"/>
      <c r="G54"/>
      <c r="L54" s="18"/>
      <c r="M54" s="148"/>
    </row>
    <row r="55" spans="2:13" s="5" customFormat="1" x14ac:dyDescent="0.2">
      <c r="B55"/>
      <c r="C55" s="19"/>
      <c r="D55"/>
      <c r="E55"/>
      <c r="F55"/>
      <c r="G55"/>
      <c r="L55" s="18"/>
      <c r="M55" s="148"/>
    </row>
  </sheetData>
  <mergeCells count="11">
    <mergeCell ref="B14:C14"/>
    <mergeCell ref="W18:X18"/>
    <mergeCell ref="B18:C18"/>
    <mergeCell ref="B8:C8"/>
    <mergeCell ref="B13:C13"/>
    <mergeCell ref="B2:M2"/>
    <mergeCell ref="B7:C7"/>
    <mergeCell ref="B11:C11"/>
    <mergeCell ref="B12:C12"/>
    <mergeCell ref="B4:C4"/>
    <mergeCell ref="B3:M3"/>
  </mergeCells>
  <pageMargins left="0.74803149606299213" right="0.74803149606299213" top="0.98425196850393704" bottom="0.98425196850393704" header="0.51181102362204722" footer="0.51181102362204722"/>
  <pageSetup paperSize="9" scale="3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32" sqref="G3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NABAVE REDOVITE DJELATNOST</vt:lpstr>
      <vt:lpstr>INVESTICIJE</vt:lpstr>
      <vt:lpstr>EU PROJEKTI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Ana Mušan</cp:lastModifiedBy>
  <cp:lastPrinted>2022-01-25T09:03:47Z</cp:lastPrinted>
  <dcterms:created xsi:type="dcterms:W3CDTF">2009-05-15T07:17:59Z</dcterms:created>
  <dcterms:modified xsi:type="dcterms:W3CDTF">2022-01-25T10:29:46Z</dcterms:modified>
</cp:coreProperties>
</file>